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875"/>
  </bookViews>
  <sheets>
    <sheet name="Sheet1" sheetId="2" r:id="rId1"/>
    <sheet name="Sheet2" sheetId="3" r:id="rId2"/>
    <sheet name="Sheet3" sheetId="4" r:id="rId3"/>
  </sheets>
  <calcPr calcId="124519"/>
</workbook>
</file>

<file path=xl/calcChain.xml><?xml version="1.0" encoding="utf-8"?>
<calcChain xmlns="http://schemas.openxmlformats.org/spreadsheetml/2006/main">
  <c r="F64" i="2"/>
  <c r="G64"/>
  <c r="I64" l="1"/>
  <c r="I84"/>
  <c r="I83"/>
  <c r="H82"/>
  <c r="G82"/>
  <c r="F82"/>
  <c r="E82"/>
  <c r="D82"/>
  <c r="C82"/>
  <c r="I79"/>
  <c r="I78"/>
  <c r="H77"/>
  <c r="G77"/>
  <c r="F77"/>
  <c r="E77"/>
  <c r="D77"/>
  <c r="C77"/>
  <c r="I74"/>
  <c r="I73"/>
  <c r="H72"/>
  <c r="G72"/>
  <c r="F72"/>
  <c r="E72"/>
  <c r="D72"/>
  <c r="C72"/>
  <c r="I69"/>
  <c r="I68"/>
  <c r="H67"/>
  <c r="G67"/>
  <c r="F67"/>
  <c r="E67"/>
  <c r="D67"/>
  <c r="C67"/>
  <c r="H63"/>
  <c r="G63"/>
  <c r="F63"/>
  <c r="E63"/>
  <c r="D63"/>
  <c r="H62"/>
  <c r="G62"/>
  <c r="F62"/>
  <c r="E62"/>
  <c r="D62"/>
  <c r="C62"/>
  <c r="C61" s="1"/>
  <c r="I59"/>
  <c r="I58"/>
  <c r="H57"/>
  <c r="G57"/>
  <c r="F57"/>
  <c r="E57"/>
  <c r="D57"/>
  <c r="C57"/>
  <c r="I55"/>
  <c r="I54"/>
  <c r="H53"/>
  <c r="G53"/>
  <c r="F53"/>
  <c r="E53"/>
  <c r="D53"/>
  <c r="C53"/>
  <c r="I51"/>
  <c r="I50"/>
  <c r="I49"/>
  <c r="H48"/>
  <c r="G48"/>
  <c r="F48"/>
  <c r="E48"/>
  <c r="D48"/>
  <c r="C48"/>
  <c r="I46"/>
  <c r="I45"/>
  <c r="H44"/>
  <c r="G44"/>
  <c r="F44"/>
  <c r="E44"/>
  <c r="D44"/>
  <c r="C44"/>
  <c r="H42"/>
  <c r="G42"/>
  <c r="F42"/>
  <c r="E42"/>
  <c r="D42"/>
  <c r="H41"/>
  <c r="H89" s="1"/>
  <c r="G41"/>
  <c r="F41"/>
  <c r="F89" s="1"/>
  <c r="E41"/>
  <c r="E89" s="1"/>
  <c r="D41"/>
  <c r="D89" s="1"/>
  <c r="H40"/>
  <c r="H88" s="1"/>
  <c r="G40"/>
  <c r="G88" s="1"/>
  <c r="F40"/>
  <c r="F88" s="1"/>
  <c r="E40"/>
  <c r="D40"/>
  <c r="C40"/>
  <c r="C39" s="1"/>
  <c r="I37"/>
  <c r="I36"/>
  <c r="H35"/>
  <c r="G35"/>
  <c r="F35"/>
  <c r="E35"/>
  <c r="D35"/>
  <c r="C35"/>
  <c r="I33"/>
  <c r="I32"/>
  <c r="H31"/>
  <c r="G31"/>
  <c r="F31"/>
  <c r="E31"/>
  <c r="D31"/>
  <c r="C31"/>
  <c r="I29"/>
  <c r="I28"/>
  <c r="H27"/>
  <c r="G27"/>
  <c r="F27"/>
  <c r="E27"/>
  <c r="D27"/>
  <c r="C27"/>
  <c r="I25"/>
  <c r="I24"/>
  <c r="H23"/>
  <c r="G23"/>
  <c r="F23"/>
  <c r="E23"/>
  <c r="D23"/>
  <c r="C23"/>
  <c r="I21"/>
  <c r="I20"/>
  <c r="H19"/>
  <c r="G19"/>
  <c r="F19"/>
  <c r="E19"/>
  <c r="D19"/>
  <c r="C19"/>
  <c r="I17"/>
  <c r="I16"/>
  <c r="H15"/>
  <c r="G15"/>
  <c r="F15"/>
  <c r="E15"/>
  <c r="D15"/>
  <c r="C15"/>
  <c r="I13"/>
  <c r="I12"/>
  <c r="H11"/>
  <c r="G11"/>
  <c r="F11"/>
  <c r="E11"/>
  <c r="D11"/>
  <c r="I9"/>
  <c r="I8"/>
  <c r="H7"/>
  <c r="G7"/>
  <c r="F7"/>
  <c r="E7"/>
  <c r="D7"/>
  <c r="C7"/>
  <c r="I5"/>
  <c r="I4"/>
  <c r="H3"/>
  <c r="G3"/>
  <c r="F3"/>
  <c r="E3"/>
  <c r="D3"/>
  <c r="C3"/>
  <c r="I23" l="1"/>
  <c r="F39"/>
  <c r="H87"/>
  <c r="I44"/>
  <c r="I53"/>
  <c r="I82"/>
  <c r="E61"/>
  <c r="G61"/>
  <c r="F61"/>
  <c r="I19"/>
  <c r="I31"/>
  <c r="I35"/>
  <c r="I62"/>
  <c r="H61"/>
  <c r="I63"/>
  <c r="G89"/>
  <c r="I89" s="1"/>
  <c r="I77"/>
  <c r="I72"/>
  <c r="D88"/>
  <c r="D87" s="1"/>
  <c r="I67"/>
  <c r="I57"/>
  <c r="I48"/>
  <c r="I40"/>
  <c r="I88" s="1"/>
  <c r="I27"/>
  <c r="I15"/>
  <c r="I11"/>
  <c r="I7"/>
  <c r="I3"/>
  <c r="F87"/>
  <c r="E39"/>
  <c r="E88"/>
  <c r="E87" s="1"/>
  <c r="I41"/>
  <c r="G39"/>
  <c r="D61"/>
  <c r="C88"/>
  <c r="C87" s="1"/>
  <c r="D39"/>
  <c r="H39"/>
  <c r="I42"/>
  <c r="G87" l="1"/>
  <c r="I87" s="1"/>
  <c r="I61"/>
  <c r="I39"/>
</calcChain>
</file>

<file path=xl/sharedStrings.xml><?xml version="1.0" encoding="utf-8"?>
<sst xmlns="http://schemas.openxmlformats.org/spreadsheetml/2006/main" count="107" uniqueCount="47">
  <si>
    <t>Z.Kryetrit</t>
  </si>
  <si>
    <t>Stafi</t>
  </si>
  <si>
    <t>Pagat</t>
  </si>
  <si>
    <t>M&amp;SH</t>
  </si>
  <si>
    <t>Totali</t>
  </si>
  <si>
    <t>Granti</t>
  </si>
  <si>
    <t>TV</t>
  </si>
  <si>
    <t>Z.Kuvendit</t>
  </si>
  <si>
    <t>ZLK</t>
  </si>
  <si>
    <t>Bujqsi Pylltari</t>
  </si>
  <si>
    <t>Kataster Gjeod</t>
  </si>
  <si>
    <t>PL/Urban Mjed</t>
  </si>
  <si>
    <t>SH Sociale</t>
  </si>
  <si>
    <t>Ars.Parafillor</t>
  </si>
  <si>
    <t>A.Fillor</t>
  </si>
  <si>
    <t>A.Mesem</t>
  </si>
  <si>
    <t>SH.M.Sociale</t>
  </si>
  <si>
    <t>160-16009</t>
  </si>
  <si>
    <t>163-16309</t>
  </si>
  <si>
    <t>169-16909</t>
  </si>
  <si>
    <t>175-17509</t>
  </si>
  <si>
    <t>180-18413</t>
  </si>
  <si>
    <t>195-19545</t>
  </si>
  <si>
    <t>470-47009</t>
  </si>
  <si>
    <t>650-65045</t>
  </si>
  <si>
    <t>660-66350</t>
  </si>
  <si>
    <t>Arsimi &amp;Shken</t>
  </si>
  <si>
    <t>850-85009</t>
  </si>
  <si>
    <t>Administra</t>
  </si>
  <si>
    <t>Programet-Nen.</t>
  </si>
  <si>
    <t>A.Shendetesise</t>
  </si>
  <si>
    <t>A. Arsimit</t>
  </si>
  <si>
    <t>SH.Kapitale</t>
  </si>
  <si>
    <t>Huamarrja</t>
  </si>
  <si>
    <t>Shp.Komunale</t>
  </si>
  <si>
    <t>Subvencionet</t>
  </si>
  <si>
    <t>SH.Publike</t>
  </si>
  <si>
    <t>Ekonomi-Finac</t>
  </si>
  <si>
    <t>Zyrtari Kryesor Financiar</t>
  </si>
  <si>
    <t>Kryetari i Komunes</t>
  </si>
  <si>
    <t>Burim Aliu</t>
  </si>
  <si>
    <t>Shaban Shabani</t>
  </si>
  <si>
    <t>Kryesusi i kuvendit</t>
  </si>
  <si>
    <t>Betim Merdiu</t>
  </si>
  <si>
    <t>SH.SH.Prim</t>
  </si>
  <si>
    <t>Kultura.rini.sport</t>
  </si>
  <si>
    <t>KOMUNA E DRAGASHIT   PLANI I NDARJEVE BUXHETORE 2020       Tabela 4:3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</si>
</sst>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3" fontId="1" fillId="4" borderId="1" xfId="0" applyNumberFormat="1" applyFont="1" applyFill="1" applyBorder="1"/>
    <xf numFmtId="3" fontId="2" fillId="4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3" fontId="2" fillId="2" borderId="1" xfId="0" applyNumberFormat="1" applyFont="1" applyFill="1" applyBorder="1"/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Border="1"/>
    <xf numFmtId="4" fontId="4" fillId="0" borderId="0" xfId="0" applyNumberFormat="1" applyFont="1" applyBorder="1"/>
    <xf numFmtId="0" fontId="1" fillId="4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workbookViewId="0">
      <selection sqref="A1:I93"/>
    </sheetView>
  </sheetViews>
  <sheetFormatPr defaultRowHeight="15"/>
  <cols>
    <col min="1" max="1" width="15" customWidth="1"/>
    <col min="2" max="2" width="10" customWidth="1"/>
    <col min="3" max="3" width="4.7109375" customWidth="1"/>
    <col min="4" max="4" width="10.140625" customWidth="1"/>
    <col min="5" max="5" width="8.5703125" customWidth="1"/>
    <col min="6" max="6" width="13.5703125" customWidth="1"/>
    <col min="7" max="7" width="13" customWidth="1"/>
    <col min="8" max="8" width="11.7109375" customWidth="1"/>
    <col min="9" max="9" width="10.7109375" customWidth="1"/>
  </cols>
  <sheetData>
    <row r="1" spans="1:13" ht="15.75">
      <c r="A1" s="26" t="s">
        <v>46</v>
      </c>
      <c r="B1" s="26"/>
      <c r="C1" s="26"/>
      <c r="D1" s="26"/>
      <c r="E1" s="26"/>
      <c r="F1" s="26"/>
      <c r="G1" s="26"/>
      <c r="H1" s="26"/>
      <c r="I1" s="26"/>
    </row>
    <row r="2" spans="1:13">
      <c r="A2" s="2" t="s">
        <v>29</v>
      </c>
      <c r="B2" s="2"/>
      <c r="C2" s="2" t="s">
        <v>1</v>
      </c>
      <c r="D2" s="2" t="s">
        <v>2</v>
      </c>
      <c r="E2" s="2" t="s">
        <v>3</v>
      </c>
      <c r="F2" s="2" t="s">
        <v>34</v>
      </c>
      <c r="G2" s="2" t="s">
        <v>35</v>
      </c>
      <c r="H2" s="2" t="s">
        <v>32</v>
      </c>
      <c r="I2" s="17" t="s">
        <v>4</v>
      </c>
    </row>
    <row r="3" spans="1:13">
      <c r="A3" s="3" t="s">
        <v>0</v>
      </c>
      <c r="B3" s="4" t="s">
        <v>4</v>
      </c>
      <c r="C3" s="20">
        <f>C4+C5</f>
        <v>15</v>
      </c>
      <c r="D3" s="5">
        <f>D4+D5</f>
        <v>137829</v>
      </c>
      <c r="E3" s="5">
        <f t="shared" ref="E3:H3" si="0">E4+E5</f>
        <v>35000</v>
      </c>
      <c r="F3" s="5">
        <f t="shared" si="0"/>
        <v>0</v>
      </c>
      <c r="G3" s="5">
        <f t="shared" si="0"/>
        <v>130000</v>
      </c>
      <c r="H3" s="5">
        <f t="shared" si="0"/>
        <v>0</v>
      </c>
      <c r="I3" s="6">
        <f>D3+E3+F3+G3+H3</f>
        <v>302829</v>
      </c>
    </row>
    <row r="4" spans="1:13">
      <c r="A4" s="7" t="s">
        <v>17</v>
      </c>
      <c r="B4" s="8" t="s">
        <v>5</v>
      </c>
      <c r="C4" s="10">
        <v>15</v>
      </c>
      <c r="D4" s="9">
        <v>137829</v>
      </c>
      <c r="E4" s="9">
        <v>35000</v>
      </c>
      <c r="F4" s="9"/>
      <c r="G4" s="9"/>
      <c r="H4" s="9"/>
      <c r="I4" s="9">
        <f>D4+E4+F4+G4+H4</f>
        <v>172829</v>
      </c>
    </row>
    <row r="5" spans="1:13">
      <c r="A5" s="10"/>
      <c r="B5" s="8" t="s">
        <v>6</v>
      </c>
      <c r="C5" s="10"/>
      <c r="D5" s="9"/>
      <c r="E5" s="9"/>
      <c r="F5" s="9"/>
      <c r="G5" s="9">
        <v>130000</v>
      </c>
      <c r="H5" s="9"/>
      <c r="I5" s="9">
        <f>D5+E5+F5+G5+H5</f>
        <v>130000</v>
      </c>
    </row>
    <row r="6" spans="1:13">
      <c r="A6" s="8"/>
      <c r="B6" s="8"/>
      <c r="C6" s="10"/>
      <c r="D6" s="9"/>
      <c r="E6" s="9"/>
      <c r="F6" s="9"/>
      <c r="G6" s="9"/>
      <c r="H6" s="9"/>
      <c r="I6" s="9"/>
    </row>
    <row r="7" spans="1:13">
      <c r="A7" s="3" t="s">
        <v>28</v>
      </c>
      <c r="B7" s="4" t="s">
        <v>4</v>
      </c>
      <c r="C7" s="20">
        <f>C8+C9</f>
        <v>36</v>
      </c>
      <c r="D7" s="5">
        <f>D8+D9</f>
        <v>189398</v>
      </c>
      <c r="E7" s="5">
        <f t="shared" ref="E7:H7" si="1">E8+E9</f>
        <v>220000</v>
      </c>
      <c r="F7" s="5">
        <f t="shared" si="1"/>
        <v>0</v>
      </c>
      <c r="G7" s="5">
        <f t="shared" si="1"/>
        <v>0</v>
      </c>
      <c r="H7" s="5">
        <f t="shared" si="1"/>
        <v>0</v>
      </c>
      <c r="I7" s="6">
        <f>D7+E7+F7+G7+H7</f>
        <v>409398</v>
      </c>
    </row>
    <row r="8" spans="1:13">
      <c r="A8" s="7" t="s">
        <v>18</v>
      </c>
      <c r="B8" s="8" t="s">
        <v>5</v>
      </c>
      <c r="C8" s="10">
        <v>36</v>
      </c>
      <c r="D8" s="9">
        <v>189398</v>
      </c>
      <c r="E8" s="9">
        <v>220000</v>
      </c>
      <c r="F8" s="9"/>
      <c r="G8" s="9"/>
      <c r="H8" s="9"/>
      <c r="I8" s="9">
        <f>D8+E8+F8+G8+H8</f>
        <v>409398</v>
      </c>
    </row>
    <row r="9" spans="1:13">
      <c r="A9" s="11"/>
      <c r="B9" s="8" t="s">
        <v>6</v>
      </c>
      <c r="C9" s="10"/>
      <c r="D9" s="9"/>
      <c r="E9" s="9"/>
      <c r="F9" s="9"/>
      <c r="G9" s="9"/>
      <c r="H9" s="9"/>
      <c r="I9" s="9">
        <f>D9+E9+F9+G9+H9</f>
        <v>0</v>
      </c>
      <c r="M9" s="1"/>
    </row>
    <row r="10" spans="1:13">
      <c r="A10" s="8"/>
      <c r="B10" s="8"/>
      <c r="C10" s="10"/>
      <c r="D10" s="9"/>
      <c r="E10" s="9"/>
      <c r="F10" s="9"/>
      <c r="G10" s="9"/>
      <c r="H10" s="9"/>
      <c r="I10" s="9"/>
    </row>
    <row r="11" spans="1:13">
      <c r="A11" s="3" t="s">
        <v>7</v>
      </c>
      <c r="B11" s="4" t="s">
        <v>4</v>
      </c>
      <c r="C11" s="20"/>
      <c r="D11" s="5">
        <f>D12+D13</f>
        <v>162505</v>
      </c>
      <c r="E11" s="5">
        <f t="shared" ref="E11:H11" si="2">E12+E13</f>
        <v>20000</v>
      </c>
      <c r="F11" s="5">
        <f t="shared" si="2"/>
        <v>0</v>
      </c>
      <c r="G11" s="5">
        <f t="shared" si="2"/>
        <v>0</v>
      </c>
      <c r="H11" s="5">
        <f t="shared" si="2"/>
        <v>0</v>
      </c>
      <c r="I11" s="6">
        <f>D11+E11+F11+G11+H11</f>
        <v>182505</v>
      </c>
    </row>
    <row r="12" spans="1:13">
      <c r="A12" s="7" t="s">
        <v>19</v>
      </c>
      <c r="B12" s="8" t="s">
        <v>5</v>
      </c>
      <c r="C12" s="10"/>
      <c r="D12" s="9">
        <v>162505</v>
      </c>
      <c r="E12" s="9">
        <v>20000</v>
      </c>
      <c r="F12" s="9"/>
      <c r="G12" s="9"/>
      <c r="H12" s="9"/>
      <c r="I12" s="9">
        <f>D12+E12+F12+G12+H12</f>
        <v>182505</v>
      </c>
    </row>
    <row r="13" spans="1:13">
      <c r="A13" s="11"/>
      <c r="B13" s="8" t="s">
        <v>6</v>
      </c>
      <c r="C13" s="10"/>
      <c r="D13" s="9"/>
      <c r="E13" s="9"/>
      <c r="F13" s="9"/>
      <c r="G13" s="9"/>
      <c r="H13" s="9"/>
      <c r="I13" s="9">
        <f>D13+E13+F13+G13+H13</f>
        <v>0</v>
      </c>
    </row>
    <row r="14" spans="1:13">
      <c r="A14" s="8"/>
      <c r="B14" s="8"/>
      <c r="C14" s="10"/>
      <c r="D14" s="9"/>
      <c r="E14" s="9"/>
      <c r="F14" s="9"/>
      <c r="G14" s="9"/>
      <c r="H14" s="9"/>
      <c r="I14" s="9"/>
    </row>
    <row r="15" spans="1:13">
      <c r="A15" s="3" t="s">
        <v>37</v>
      </c>
      <c r="B15" s="4" t="s">
        <v>4</v>
      </c>
      <c r="C15" s="20">
        <f>C16+C17</f>
        <v>18</v>
      </c>
      <c r="D15" s="5">
        <f t="shared" ref="D15:H15" si="3">D16+D17</f>
        <v>101157</v>
      </c>
      <c r="E15" s="5">
        <f t="shared" si="3"/>
        <v>95000</v>
      </c>
      <c r="F15" s="5">
        <f t="shared" si="3"/>
        <v>0</v>
      </c>
      <c r="G15" s="5">
        <f t="shared" si="3"/>
        <v>0</v>
      </c>
      <c r="H15" s="5">
        <f t="shared" si="3"/>
        <v>0</v>
      </c>
      <c r="I15" s="6">
        <f>D15+E15+F15+G15+H15</f>
        <v>196157</v>
      </c>
    </row>
    <row r="16" spans="1:13">
      <c r="A16" s="7" t="s">
        <v>20</v>
      </c>
      <c r="B16" s="8" t="s">
        <v>5</v>
      </c>
      <c r="C16" s="10">
        <v>18</v>
      </c>
      <c r="D16" s="9">
        <v>101157</v>
      </c>
      <c r="E16" s="9">
        <v>95000</v>
      </c>
      <c r="F16" s="9"/>
      <c r="G16" s="9"/>
      <c r="H16" s="9"/>
      <c r="I16" s="9">
        <f>D16+E16+F16+G16+H16</f>
        <v>196157</v>
      </c>
    </row>
    <row r="17" spans="1:9">
      <c r="A17" s="11"/>
      <c r="B17" s="8" t="s">
        <v>6</v>
      </c>
      <c r="C17" s="10"/>
      <c r="D17" s="9"/>
      <c r="E17" s="9"/>
      <c r="F17" s="9"/>
      <c r="G17" s="9"/>
      <c r="H17" s="9"/>
      <c r="I17" s="9">
        <f>D17+E17+F17+G17+H17</f>
        <v>0</v>
      </c>
    </row>
    <row r="18" spans="1:9">
      <c r="A18" s="8"/>
      <c r="B18" s="8"/>
      <c r="C18" s="10"/>
      <c r="D18" s="9"/>
      <c r="E18" s="9"/>
      <c r="F18" s="9"/>
      <c r="G18" s="9"/>
      <c r="H18" s="9"/>
      <c r="I18" s="9"/>
    </row>
    <row r="19" spans="1:9">
      <c r="A19" s="3" t="s">
        <v>36</v>
      </c>
      <c r="B19" s="4" t="s">
        <v>4</v>
      </c>
      <c r="C19" s="20">
        <f t="shared" ref="C19:H19" si="4">C20+C21</f>
        <v>22</v>
      </c>
      <c r="D19" s="5">
        <f t="shared" si="4"/>
        <v>139864</v>
      </c>
      <c r="E19" s="5">
        <f t="shared" si="4"/>
        <v>20000</v>
      </c>
      <c r="F19" s="5">
        <f t="shared" si="4"/>
        <v>63000</v>
      </c>
      <c r="G19" s="5">
        <f t="shared" si="4"/>
        <v>0</v>
      </c>
      <c r="H19" s="5">
        <f t="shared" si="4"/>
        <v>0</v>
      </c>
      <c r="I19" s="6">
        <f>D19+E19+F19+G19+H19</f>
        <v>222864</v>
      </c>
    </row>
    <row r="20" spans="1:9">
      <c r="A20" s="8" t="s">
        <v>21</v>
      </c>
      <c r="B20" s="8" t="s">
        <v>5</v>
      </c>
      <c r="C20" s="10">
        <v>22</v>
      </c>
      <c r="D20" s="9">
        <v>139864</v>
      </c>
      <c r="E20" s="9">
        <v>20000</v>
      </c>
      <c r="F20" s="9">
        <v>63000</v>
      </c>
      <c r="G20" s="9"/>
      <c r="H20" s="9"/>
      <c r="I20" s="9">
        <f>D20+E20+F20+G20+H20</f>
        <v>222864</v>
      </c>
    </row>
    <row r="21" spans="1:9">
      <c r="A21" s="8"/>
      <c r="B21" s="8" t="s">
        <v>6</v>
      </c>
      <c r="C21" s="10"/>
      <c r="D21" s="9"/>
      <c r="E21" s="9"/>
      <c r="F21" s="9"/>
      <c r="G21" s="9"/>
      <c r="H21" s="9"/>
      <c r="I21" s="9">
        <f>D21+E21+F21+G21+H21</f>
        <v>0</v>
      </c>
    </row>
    <row r="22" spans="1:9">
      <c r="A22" s="8"/>
      <c r="B22" s="8"/>
      <c r="C22" s="10"/>
      <c r="D22" s="9"/>
      <c r="E22" s="9"/>
      <c r="F22" s="9"/>
      <c r="G22" s="9"/>
      <c r="H22" s="9"/>
      <c r="I22" s="9"/>
    </row>
    <row r="23" spans="1:9">
      <c r="A23" s="3" t="s">
        <v>8</v>
      </c>
      <c r="B23" s="4" t="s">
        <v>4</v>
      </c>
      <c r="C23" s="20">
        <f t="shared" ref="C23:H23" si="5">C24+C25</f>
        <v>5</v>
      </c>
      <c r="D23" s="5">
        <f t="shared" si="5"/>
        <v>33419</v>
      </c>
      <c r="E23" s="5">
        <f t="shared" si="5"/>
        <v>12000</v>
      </c>
      <c r="F23" s="5">
        <f t="shared" si="5"/>
        <v>0</v>
      </c>
      <c r="G23" s="5">
        <f t="shared" si="5"/>
        <v>0</v>
      </c>
      <c r="H23" s="5">
        <f t="shared" si="5"/>
        <v>0</v>
      </c>
      <c r="I23" s="6">
        <f>D23+E23+F23+G23+H23</f>
        <v>45419</v>
      </c>
    </row>
    <row r="24" spans="1:9">
      <c r="A24" s="11" t="s">
        <v>22</v>
      </c>
      <c r="B24" s="8" t="s">
        <v>5</v>
      </c>
      <c r="C24" s="10">
        <v>5</v>
      </c>
      <c r="D24" s="9">
        <v>33419</v>
      </c>
      <c r="E24" s="9">
        <v>12000</v>
      </c>
      <c r="F24" s="9"/>
      <c r="G24" s="9"/>
      <c r="H24" s="9"/>
      <c r="I24" s="9">
        <f>D24+E24+F24+G24+H24</f>
        <v>45419</v>
      </c>
    </row>
    <row r="25" spans="1:9">
      <c r="A25" s="8"/>
      <c r="B25" s="8" t="s">
        <v>6</v>
      </c>
      <c r="C25" s="10"/>
      <c r="D25" s="9"/>
      <c r="E25" s="9"/>
      <c r="F25" s="9"/>
      <c r="G25" s="9"/>
      <c r="H25" s="9"/>
      <c r="I25" s="9">
        <f>D25+E25+F25+G25+H25</f>
        <v>0</v>
      </c>
    </row>
    <row r="26" spans="1:9">
      <c r="A26" s="8"/>
      <c r="B26" s="8"/>
      <c r="C26" s="10"/>
      <c r="D26" s="9"/>
      <c r="E26" s="9"/>
      <c r="F26" s="9"/>
      <c r="G26" s="9"/>
      <c r="H26" s="9"/>
      <c r="I26" s="9"/>
    </row>
    <row r="27" spans="1:9">
      <c r="A27" s="3" t="s">
        <v>9</v>
      </c>
      <c r="B27" s="4" t="s">
        <v>4</v>
      </c>
      <c r="C27" s="20">
        <f t="shared" ref="C27:H27" si="6">C28+C29</f>
        <v>20</v>
      </c>
      <c r="D27" s="5">
        <f t="shared" si="6"/>
        <v>112479</v>
      </c>
      <c r="E27" s="5">
        <f t="shared" si="6"/>
        <v>20000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6">
        <f>D27+E27+F27+G27+H27</f>
        <v>132479</v>
      </c>
    </row>
    <row r="28" spans="1:9">
      <c r="A28" s="11" t="s">
        <v>23</v>
      </c>
      <c r="B28" s="8" t="s">
        <v>5</v>
      </c>
      <c r="C28" s="10">
        <v>20</v>
      </c>
      <c r="D28" s="9">
        <v>112479</v>
      </c>
      <c r="E28" s="9">
        <v>20000</v>
      </c>
      <c r="F28" s="9"/>
      <c r="G28" s="9"/>
      <c r="H28" s="9"/>
      <c r="I28" s="9">
        <f>D28+E28+F28+G28+H28</f>
        <v>132479</v>
      </c>
    </row>
    <row r="29" spans="1:9">
      <c r="A29" s="8"/>
      <c r="B29" s="8" t="s">
        <v>6</v>
      </c>
      <c r="C29" s="10"/>
      <c r="D29" s="9"/>
      <c r="E29" s="9"/>
      <c r="F29" s="9"/>
      <c r="G29" s="9"/>
      <c r="H29" s="9"/>
      <c r="I29" s="9">
        <f>D29+E29+F29+G29+H29</f>
        <v>0</v>
      </c>
    </row>
    <row r="30" spans="1:9">
      <c r="A30" s="8"/>
      <c r="B30" s="8"/>
      <c r="C30" s="10"/>
      <c r="D30" s="9"/>
      <c r="E30" s="9"/>
      <c r="F30" s="9"/>
      <c r="G30" s="9"/>
      <c r="H30" s="9"/>
      <c r="I30" s="9"/>
    </row>
    <row r="31" spans="1:9">
      <c r="A31" s="3" t="s">
        <v>10</v>
      </c>
      <c r="B31" s="4" t="s">
        <v>4</v>
      </c>
      <c r="C31" s="20">
        <f t="shared" ref="C31:H31" si="7">C32+C33</f>
        <v>9</v>
      </c>
      <c r="D31" s="5">
        <f t="shared" si="7"/>
        <v>41512</v>
      </c>
      <c r="E31" s="5">
        <f t="shared" si="7"/>
        <v>6000</v>
      </c>
      <c r="F31" s="5">
        <f t="shared" si="7"/>
        <v>0</v>
      </c>
      <c r="G31" s="5">
        <f t="shared" si="7"/>
        <v>0</v>
      </c>
      <c r="H31" s="5">
        <f t="shared" si="7"/>
        <v>0</v>
      </c>
      <c r="I31" s="6">
        <f>D31+E31+F31+G31+H31</f>
        <v>47512</v>
      </c>
    </row>
    <row r="32" spans="1:9">
      <c r="A32" s="11" t="s">
        <v>24</v>
      </c>
      <c r="B32" s="8" t="s">
        <v>5</v>
      </c>
      <c r="C32" s="10">
        <v>9</v>
      </c>
      <c r="D32" s="9">
        <v>41512</v>
      </c>
      <c r="E32" s="9">
        <v>6000</v>
      </c>
      <c r="F32" s="9"/>
      <c r="G32" s="9"/>
      <c r="H32" s="9"/>
      <c r="I32" s="9">
        <f>D32+E32+F32+G32+H32</f>
        <v>47512</v>
      </c>
    </row>
    <row r="33" spans="1:9">
      <c r="A33" s="8"/>
      <c r="B33" s="8" t="s">
        <v>6</v>
      </c>
      <c r="C33" s="10"/>
      <c r="D33" s="9"/>
      <c r="E33" s="9"/>
      <c r="F33" s="9"/>
      <c r="G33" s="9"/>
      <c r="H33" s="9"/>
      <c r="I33" s="9">
        <f>D33+E33+F33+G33+H33</f>
        <v>0</v>
      </c>
    </row>
    <row r="34" spans="1:9">
      <c r="A34" s="8"/>
      <c r="B34" s="8"/>
      <c r="C34" s="10"/>
      <c r="D34" s="9"/>
      <c r="E34" s="9"/>
      <c r="F34" s="9"/>
      <c r="G34" s="9"/>
      <c r="H34" s="9"/>
      <c r="I34" s="9"/>
    </row>
    <row r="35" spans="1:9">
      <c r="A35" s="3" t="s">
        <v>11</v>
      </c>
      <c r="B35" s="4" t="s">
        <v>4</v>
      </c>
      <c r="C35" s="20">
        <f t="shared" ref="C35:H35" si="8">C36+C37</f>
        <v>8</v>
      </c>
      <c r="D35" s="5">
        <f t="shared" si="8"/>
        <v>53093</v>
      </c>
      <c r="E35" s="5">
        <f t="shared" si="8"/>
        <v>6000</v>
      </c>
      <c r="F35" s="5">
        <f t="shared" si="8"/>
        <v>0</v>
      </c>
      <c r="G35" s="5">
        <f t="shared" si="8"/>
        <v>0</v>
      </c>
      <c r="H35" s="5">
        <f t="shared" si="8"/>
        <v>2180430</v>
      </c>
      <c r="I35" s="6">
        <f>D35+E35+F35+G35+H35</f>
        <v>2239523</v>
      </c>
    </row>
    <row r="36" spans="1:9">
      <c r="A36" s="8" t="s">
        <v>25</v>
      </c>
      <c r="B36" s="8" t="s">
        <v>5</v>
      </c>
      <c r="C36" s="10">
        <v>8</v>
      </c>
      <c r="D36" s="9">
        <v>53093</v>
      </c>
      <c r="E36" s="9">
        <v>6000</v>
      </c>
      <c r="F36" s="9"/>
      <c r="G36" s="9"/>
      <c r="H36" s="9">
        <v>1938086</v>
      </c>
      <c r="I36" s="9">
        <f>D36+E36+F36+G36+H36</f>
        <v>1997179</v>
      </c>
    </row>
    <row r="37" spans="1:9">
      <c r="A37" s="8"/>
      <c r="B37" s="8" t="s">
        <v>6</v>
      </c>
      <c r="C37" s="10"/>
      <c r="D37" s="9"/>
      <c r="E37" s="9"/>
      <c r="F37" s="9"/>
      <c r="G37" s="9"/>
      <c r="H37" s="9">
        <v>242344</v>
      </c>
      <c r="I37" s="9">
        <f>D37+E37+F37+G37+H37</f>
        <v>242344</v>
      </c>
    </row>
    <row r="38" spans="1:9">
      <c r="A38" s="8"/>
      <c r="B38" s="8"/>
      <c r="C38" s="10"/>
      <c r="D38" s="9"/>
      <c r="E38" s="9"/>
      <c r="F38" s="9"/>
      <c r="G38" s="9"/>
      <c r="H38" s="9"/>
      <c r="I38" s="9"/>
    </row>
    <row r="39" spans="1:9">
      <c r="A39" s="2" t="s">
        <v>16</v>
      </c>
      <c r="B39" s="2" t="s">
        <v>4</v>
      </c>
      <c r="C39" s="21">
        <f t="shared" ref="C39" si="9">C40+C41</f>
        <v>104</v>
      </c>
      <c r="D39" s="12">
        <f>D40+D41+D42</f>
        <v>839701</v>
      </c>
      <c r="E39" s="12">
        <f t="shared" ref="E39:H39" si="10">E40+E41+E42</f>
        <v>162392</v>
      </c>
      <c r="F39" s="12">
        <f t="shared" si="10"/>
        <v>30000</v>
      </c>
      <c r="G39" s="12">
        <f t="shared" si="10"/>
        <v>0</v>
      </c>
      <c r="H39" s="12">
        <f t="shared" si="10"/>
        <v>120000</v>
      </c>
      <c r="I39" s="12">
        <f>D39+E39+F39+G39+H39</f>
        <v>1152093</v>
      </c>
    </row>
    <row r="40" spans="1:9">
      <c r="A40" s="8">
        <v>730</v>
      </c>
      <c r="B40" s="8" t="s">
        <v>5</v>
      </c>
      <c r="C40" s="22">
        <f>C45+C49</f>
        <v>104</v>
      </c>
      <c r="D40" s="9">
        <f>D45+D49</f>
        <v>829201</v>
      </c>
      <c r="E40" s="9">
        <f t="shared" ref="E40:I40" si="11">E45+E49</f>
        <v>152892</v>
      </c>
      <c r="F40" s="9">
        <f t="shared" si="11"/>
        <v>30000</v>
      </c>
      <c r="G40" s="9">
        <f t="shared" si="11"/>
        <v>0</v>
      </c>
      <c r="H40" s="9">
        <f t="shared" si="11"/>
        <v>110000</v>
      </c>
      <c r="I40" s="9">
        <f t="shared" si="11"/>
        <v>1122093</v>
      </c>
    </row>
    <row r="41" spans="1:9">
      <c r="A41" s="8"/>
      <c r="B41" s="8" t="s">
        <v>6</v>
      </c>
      <c r="C41" s="10"/>
      <c r="D41" s="9">
        <f>D46+D50</f>
        <v>10500</v>
      </c>
      <c r="E41" s="9">
        <f>E46+E50</f>
        <v>9500</v>
      </c>
      <c r="F41" s="9">
        <f>F46+F50</f>
        <v>0</v>
      </c>
      <c r="G41" s="9">
        <f>G46+G50</f>
        <v>0</v>
      </c>
      <c r="H41" s="9">
        <f>H46+H50</f>
        <v>10000</v>
      </c>
      <c r="I41" s="9">
        <f>D41+E41+F41+G41+H41</f>
        <v>30000</v>
      </c>
    </row>
    <row r="42" spans="1:9">
      <c r="A42" s="8"/>
      <c r="B42" s="8" t="s">
        <v>33</v>
      </c>
      <c r="C42" s="10"/>
      <c r="D42" s="9">
        <f>D47+D51</f>
        <v>0</v>
      </c>
      <c r="E42" s="9">
        <f t="shared" ref="E42:H42" si="12">E47+E51</f>
        <v>0</v>
      </c>
      <c r="F42" s="9">
        <f t="shared" si="12"/>
        <v>0</v>
      </c>
      <c r="G42" s="9">
        <f t="shared" si="12"/>
        <v>0</v>
      </c>
      <c r="H42" s="9">
        <f t="shared" si="12"/>
        <v>0</v>
      </c>
      <c r="I42" s="9">
        <f>D42+E42+F42+G42+H42</f>
        <v>0</v>
      </c>
    </row>
    <row r="43" spans="1:9">
      <c r="A43" s="8"/>
      <c r="B43" s="8"/>
      <c r="C43" s="10"/>
      <c r="D43" s="9"/>
      <c r="E43" s="9"/>
      <c r="F43" s="9"/>
      <c r="G43" s="9"/>
      <c r="H43" s="9"/>
      <c r="I43" s="9"/>
    </row>
    <row r="44" spans="1:9">
      <c r="A44" s="4" t="s">
        <v>30</v>
      </c>
      <c r="B44" s="4" t="s">
        <v>4</v>
      </c>
      <c r="C44" s="20">
        <f t="shared" ref="C44:H44" si="13">C45+C46</f>
        <v>3</v>
      </c>
      <c r="D44" s="5">
        <f t="shared" si="13"/>
        <v>24385</v>
      </c>
      <c r="E44" s="5">
        <f t="shared" si="13"/>
        <v>5000</v>
      </c>
      <c r="F44" s="5">
        <f t="shared" si="13"/>
        <v>0</v>
      </c>
      <c r="G44" s="5">
        <f t="shared" si="13"/>
        <v>0</v>
      </c>
      <c r="H44" s="5">
        <f t="shared" si="13"/>
        <v>0</v>
      </c>
      <c r="I44" s="6">
        <f>D44+E44+F44+G44+H44</f>
        <v>29385</v>
      </c>
    </row>
    <row r="45" spans="1:9">
      <c r="A45" s="8">
        <v>73018</v>
      </c>
      <c r="B45" s="8" t="s">
        <v>5</v>
      </c>
      <c r="C45" s="10">
        <v>3</v>
      </c>
      <c r="D45" s="9">
        <v>24385</v>
      </c>
      <c r="E45" s="9">
        <v>5000</v>
      </c>
      <c r="F45" s="9"/>
      <c r="G45" s="9"/>
      <c r="H45" s="9"/>
      <c r="I45" s="9">
        <f>D45+E45+F45+G45+H45</f>
        <v>29385</v>
      </c>
    </row>
    <row r="46" spans="1:9">
      <c r="A46" s="8"/>
      <c r="B46" s="8" t="s">
        <v>6</v>
      </c>
      <c r="C46" s="10"/>
      <c r="D46" s="9"/>
      <c r="E46" s="9"/>
      <c r="F46" s="9"/>
      <c r="G46" s="9"/>
      <c r="H46" s="9"/>
      <c r="I46" s="9">
        <f>D46+E46+F46+G46+H46</f>
        <v>0</v>
      </c>
    </row>
    <row r="47" spans="1:9">
      <c r="A47" s="8"/>
      <c r="B47" s="8"/>
      <c r="C47" s="10"/>
      <c r="D47" s="9"/>
      <c r="E47" s="9"/>
      <c r="F47" s="9"/>
      <c r="G47" s="9"/>
      <c r="H47" s="9"/>
      <c r="I47" s="9"/>
    </row>
    <row r="48" spans="1:9">
      <c r="A48" s="4" t="s">
        <v>44</v>
      </c>
      <c r="B48" s="4" t="s">
        <v>4</v>
      </c>
      <c r="C48" s="20">
        <f t="shared" ref="C48" si="14">C49+C50</f>
        <v>101</v>
      </c>
      <c r="D48" s="5">
        <f>D49+D50+D51</f>
        <v>815316</v>
      </c>
      <c r="E48" s="5">
        <f>E49+E50+E51</f>
        <v>157392</v>
      </c>
      <c r="F48" s="5">
        <f>F49+F50+F51</f>
        <v>30000</v>
      </c>
      <c r="G48" s="5">
        <f>G49+G50+G51</f>
        <v>0</v>
      </c>
      <c r="H48" s="5">
        <f>H49+H50+H51</f>
        <v>120000</v>
      </c>
      <c r="I48" s="6">
        <f>D48+E48+F48+G48+H48</f>
        <v>1122708</v>
      </c>
    </row>
    <row r="49" spans="1:9">
      <c r="A49" s="8">
        <v>73550</v>
      </c>
      <c r="B49" s="8" t="s">
        <v>5</v>
      </c>
      <c r="C49" s="10">
        <v>101</v>
      </c>
      <c r="D49" s="9">
        <v>804816</v>
      </c>
      <c r="E49" s="9">
        <v>147892</v>
      </c>
      <c r="F49" s="9">
        <v>30000</v>
      </c>
      <c r="G49" s="9"/>
      <c r="H49" s="9">
        <v>110000</v>
      </c>
      <c r="I49" s="9">
        <f>D49+E49+F49+G49+H49</f>
        <v>1092708</v>
      </c>
    </row>
    <row r="50" spans="1:9">
      <c r="A50" s="8"/>
      <c r="B50" s="8" t="s">
        <v>6</v>
      </c>
      <c r="C50" s="10"/>
      <c r="D50" s="9">
        <v>10500</v>
      </c>
      <c r="E50" s="9">
        <v>9500</v>
      </c>
      <c r="F50" s="9"/>
      <c r="G50" s="9"/>
      <c r="H50" s="9">
        <v>10000</v>
      </c>
      <c r="I50" s="9">
        <f>D50+E50+F50+G50+H50</f>
        <v>30000</v>
      </c>
    </row>
    <row r="51" spans="1:9">
      <c r="A51" s="8"/>
      <c r="B51" s="8"/>
      <c r="C51" s="10"/>
      <c r="D51" s="9"/>
      <c r="E51" s="9"/>
      <c r="F51" s="9"/>
      <c r="G51" s="9"/>
      <c r="H51" s="9"/>
      <c r="I51" s="9">
        <f>D51+E51+F51+G51+H51</f>
        <v>0</v>
      </c>
    </row>
    <row r="52" spans="1:9">
      <c r="A52" s="8"/>
      <c r="B52" s="8"/>
      <c r="C52" s="10"/>
      <c r="D52" s="9"/>
      <c r="E52" s="9"/>
      <c r="F52" s="9"/>
      <c r="G52" s="9"/>
      <c r="H52" s="9"/>
      <c r="I52" s="9"/>
    </row>
    <row r="53" spans="1:9">
      <c r="A53" s="4" t="s">
        <v>12</v>
      </c>
      <c r="B53" s="4" t="s">
        <v>4</v>
      </c>
      <c r="C53" s="20">
        <f t="shared" ref="C53:H53" si="15">C54+C55</f>
        <v>10</v>
      </c>
      <c r="D53" s="5">
        <f t="shared" si="15"/>
        <v>55876</v>
      </c>
      <c r="E53" s="5">
        <f t="shared" si="15"/>
        <v>10000</v>
      </c>
      <c r="F53" s="5">
        <f t="shared" si="15"/>
        <v>3000</v>
      </c>
      <c r="G53" s="5">
        <f t="shared" si="15"/>
        <v>0</v>
      </c>
      <c r="H53" s="5">
        <f t="shared" si="15"/>
        <v>0</v>
      </c>
      <c r="I53" s="6">
        <f>D53+E53+F53+G53+H53</f>
        <v>68876</v>
      </c>
    </row>
    <row r="54" spans="1:9">
      <c r="A54" s="8">
        <v>75540</v>
      </c>
      <c r="B54" s="8" t="s">
        <v>5</v>
      </c>
      <c r="C54" s="10">
        <v>10</v>
      </c>
      <c r="D54" s="9">
        <v>55876</v>
      </c>
      <c r="E54" s="9">
        <v>10000</v>
      </c>
      <c r="F54" s="9">
        <v>3000</v>
      </c>
      <c r="G54" s="9"/>
      <c r="H54" s="9"/>
      <c r="I54" s="9">
        <f>D54+E54+F54+G54+H54</f>
        <v>68876</v>
      </c>
    </row>
    <row r="55" spans="1:9">
      <c r="A55" s="8"/>
      <c r="B55" s="8" t="s">
        <v>6</v>
      </c>
      <c r="C55" s="10"/>
      <c r="D55" s="9"/>
      <c r="E55" s="9"/>
      <c r="F55" s="9"/>
      <c r="G55" s="9"/>
      <c r="H55" s="9"/>
      <c r="I55" s="9">
        <f>D55+E55+F55+G55+H55</f>
        <v>0</v>
      </c>
    </row>
    <row r="56" spans="1:9">
      <c r="A56" s="8"/>
      <c r="B56" s="8"/>
      <c r="C56" s="10"/>
      <c r="D56" s="9"/>
      <c r="E56" s="9"/>
      <c r="F56" s="9"/>
      <c r="G56" s="9"/>
      <c r="H56" s="9"/>
      <c r="I56" s="9"/>
    </row>
    <row r="57" spans="1:9">
      <c r="A57" s="4" t="s">
        <v>45</v>
      </c>
      <c r="B57" s="4" t="s">
        <v>4</v>
      </c>
      <c r="C57" s="20">
        <f t="shared" ref="C57:H57" si="16">C58+C59</f>
        <v>12</v>
      </c>
      <c r="D57" s="5">
        <f t="shared" si="16"/>
        <v>70586</v>
      </c>
      <c r="E57" s="5">
        <f t="shared" si="16"/>
        <v>45875</v>
      </c>
      <c r="F57" s="5">
        <f t="shared" si="16"/>
        <v>0</v>
      </c>
      <c r="G57" s="5">
        <f t="shared" si="16"/>
        <v>30000</v>
      </c>
      <c r="H57" s="5">
        <f t="shared" si="16"/>
        <v>50000</v>
      </c>
      <c r="I57" s="6">
        <f>D57+E57+F57+G57+H57</f>
        <v>196461</v>
      </c>
    </row>
    <row r="58" spans="1:9">
      <c r="A58" s="13" t="s">
        <v>27</v>
      </c>
      <c r="B58" s="8" t="s">
        <v>5</v>
      </c>
      <c r="C58" s="10">
        <v>12</v>
      </c>
      <c r="D58" s="9">
        <v>70586</v>
      </c>
      <c r="E58" s="9">
        <v>45875</v>
      </c>
      <c r="F58" s="9"/>
      <c r="G58" s="9"/>
      <c r="H58" s="9">
        <v>20000</v>
      </c>
      <c r="I58" s="9">
        <f>D58+E58+F58+G58+H58</f>
        <v>136461</v>
      </c>
    </row>
    <row r="59" spans="1:9">
      <c r="A59" s="8"/>
      <c r="B59" s="8" t="s">
        <v>6</v>
      </c>
      <c r="C59" s="10"/>
      <c r="D59" s="9"/>
      <c r="E59" s="9"/>
      <c r="F59" s="9"/>
      <c r="G59" s="9">
        <v>30000</v>
      </c>
      <c r="H59" s="9">
        <v>30000</v>
      </c>
      <c r="I59" s="9">
        <f>D59+E59+F59+G59+H59</f>
        <v>60000</v>
      </c>
    </row>
    <row r="60" spans="1:9">
      <c r="A60" s="8"/>
      <c r="B60" s="8"/>
      <c r="C60" s="10"/>
      <c r="D60" s="9"/>
      <c r="E60" s="9"/>
      <c r="F60" s="9"/>
      <c r="G60" s="9"/>
      <c r="H60" s="9"/>
      <c r="I60" s="9"/>
    </row>
    <row r="61" spans="1:9">
      <c r="A61" s="2" t="s">
        <v>26</v>
      </c>
      <c r="B61" s="2" t="s">
        <v>4</v>
      </c>
      <c r="C61" s="17">
        <f t="shared" ref="C61" si="17">C62+C63</f>
        <v>518</v>
      </c>
      <c r="D61" s="12">
        <f>D62+D63+D64</f>
        <v>3328434</v>
      </c>
      <c r="E61" s="12">
        <f>E62+E63+E64</f>
        <v>286641</v>
      </c>
      <c r="F61" s="12">
        <f>F62+F63+F64</f>
        <v>34000</v>
      </c>
      <c r="G61" s="12">
        <f>G62+G63+G64</f>
        <v>0</v>
      </c>
      <c r="H61" s="12">
        <f>H62+H63+H64</f>
        <v>200000</v>
      </c>
      <c r="I61" s="12">
        <f>D61+E61+F61+G61+H61</f>
        <v>3849075</v>
      </c>
    </row>
    <row r="62" spans="1:9">
      <c r="A62" s="8"/>
      <c r="B62" s="8" t="s">
        <v>5</v>
      </c>
      <c r="C62" s="22">
        <f>C68+C73+C78+C83</f>
        <v>518</v>
      </c>
      <c r="D62" s="9">
        <f>D68+D73+D78+D83</f>
        <v>3328434</v>
      </c>
      <c r="E62" s="9">
        <f>E68+E73+E78+E83</f>
        <v>286641</v>
      </c>
      <c r="F62" s="9">
        <f t="shared" ref="F62:H62" si="18">F68+F73+F78+F83</f>
        <v>34000</v>
      </c>
      <c r="G62" s="9">
        <f t="shared" si="18"/>
        <v>0</v>
      </c>
      <c r="H62" s="9">
        <f t="shared" si="18"/>
        <v>200000</v>
      </c>
      <c r="I62" s="9">
        <f>D62+E62+F62+G62+H62</f>
        <v>3849075</v>
      </c>
    </row>
    <row r="63" spans="1:9">
      <c r="A63" s="13">
        <v>920</v>
      </c>
      <c r="B63" s="8" t="s">
        <v>6</v>
      </c>
      <c r="C63" s="10"/>
      <c r="D63" s="9">
        <f>D69+D74+D79+D84</f>
        <v>0</v>
      </c>
      <c r="E63" s="9">
        <f>E69+E74+E79+E84</f>
        <v>0</v>
      </c>
      <c r="F63" s="9">
        <f>F69+F74+F79+F84</f>
        <v>0</v>
      </c>
      <c r="G63" s="9">
        <f>G69+G74+G79+G84</f>
        <v>0</v>
      </c>
      <c r="H63" s="9">
        <f>H69+H74+H79+H84</f>
        <v>0</v>
      </c>
      <c r="I63" s="9">
        <f t="shared" ref="I63:I64" si="19">D63+E63+F63+G63+H63</f>
        <v>0</v>
      </c>
    </row>
    <row r="64" spans="1:9">
      <c r="A64" s="7"/>
      <c r="B64" s="8" t="s">
        <v>33</v>
      </c>
      <c r="C64" s="10"/>
      <c r="D64" s="9"/>
      <c r="E64" s="9"/>
      <c r="F64" s="9">
        <f t="shared" ref="F64:G64" si="20">F70+F75+F80+F85</f>
        <v>0</v>
      </c>
      <c r="G64" s="9">
        <f t="shared" si="20"/>
        <v>0</v>
      </c>
      <c r="H64" s="9"/>
      <c r="I64" s="9">
        <f t="shared" si="19"/>
        <v>0</v>
      </c>
    </row>
    <row r="65" spans="1:9">
      <c r="A65" s="7"/>
      <c r="B65" s="8"/>
      <c r="C65" s="10"/>
      <c r="D65" s="9"/>
      <c r="E65" s="9"/>
      <c r="F65" s="9"/>
      <c r="G65" s="9"/>
      <c r="H65" s="9"/>
      <c r="I65" s="9"/>
    </row>
    <row r="66" spans="1:9">
      <c r="A66" s="8"/>
      <c r="B66" s="8"/>
      <c r="C66" s="10"/>
      <c r="D66" s="9"/>
      <c r="E66" s="9"/>
      <c r="F66" s="9"/>
      <c r="G66" s="9"/>
      <c r="H66" s="9"/>
      <c r="I66" s="9"/>
    </row>
    <row r="67" spans="1:9">
      <c r="A67" s="4" t="s">
        <v>31</v>
      </c>
      <c r="B67" s="4" t="s">
        <v>4</v>
      </c>
      <c r="C67" s="20">
        <f t="shared" ref="C67:H67" si="21">C68+C69</f>
        <v>8</v>
      </c>
      <c r="D67" s="5">
        <f t="shared" si="21"/>
        <v>52007</v>
      </c>
      <c r="E67" s="5">
        <f t="shared" si="21"/>
        <v>40000</v>
      </c>
      <c r="F67" s="5">
        <f t="shared" si="21"/>
        <v>0</v>
      </c>
      <c r="G67" s="5">
        <f t="shared" si="21"/>
        <v>0</v>
      </c>
      <c r="H67" s="5">
        <f t="shared" si="21"/>
        <v>200000</v>
      </c>
      <c r="I67" s="6">
        <f>D67+E67+F67+G67+H67</f>
        <v>292007</v>
      </c>
    </row>
    <row r="68" spans="1:9">
      <c r="A68" s="8">
        <v>92045</v>
      </c>
      <c r="B68" s="8" t="s">
        <v>5</v>
      </c>
      <c r="C68" s="10">
        <v>8</v>
      </c>
      <c r="D68" s="9">
        <v>52007</v>
      </c>
      <c r="E68" s="9">
        <v>40000</v>
      </c>
      <c r="F68" s="9"/>
      <c r="G68" s="9"/>
      <c r="H68" s="9">
        <v>200000</v>
      </c>
      <c r="I68" s="9">
        <f>D68+E68+F68+G68+H68</f>
        <v>292007</v>
      </c>
    </row>
    <row r="69" spans="1:9">
      <c r="A69" s="8"/>
      <c r="B69" s="8" t="s">
        <v>6</v>
      </c>
      <c r="C69" s="10"/>
      <c r="D69" s="9"/>
      <c r="E69" s="9"/>
      <c r="F69" s="9"/>
      <c r="G69" s="9"/>
      <c r="H69" s="9"/>
      <c r="I69" s="9">
        <f>D69+E69+F69+G69+H69</f>
        <v>0</v>
      </c>
    </row>
    <row r="70" spans="1:9">
      <c r="A70" s="8"/>
      <c r="B70" s="8"/>
      <c r="C70" s="10"/>
      <c r="D70" s="9"/>
      <c r="E70" s="9"/>
      <c r="F70" s="9"/>
      <c r="G70" s="9"/>
      <c r="H70" s="9"/>
      <c r="I70" s="9"/>
    </row>
    <row r="71" spans="1:9">
      <c r="A71" s="8"/>
      <c r="B71" s="8"/>
      <c r="C71" s="10"/>
      <c r="D71" s="9"/>
      <c r="E71" s="9"/>
      <c r="F71" s="9"/>
      <c r="G71" s="9"/>
      <c r="H71" s="9"/>
      <c r="I71" s="9"/>
    </row>
    <row r="72" spans="1:9">
      <c r="A72" s="4" t="s">
        <v>13</v>
      </c>
      <c r="B72" s="4" t="s">
        <v>4</v>
      </c>
      <c r="C72" s="20">
        <f t="shared" ref="C72:H72" si="22">C73+C74</f>
        <v>21</v>
      </c>
      <c r="D72" s="5">
        <f t="shared" si="22"/>
        <v>141382</v>
      </c>
      <c r="E72" s="5">
        <f t="shared" si="22"/>
        <v>0</v>
      </c>
      <c r="F72" s="5">
        <f t="shared" si="22"/>
        <v>0</v>
      </c>
      <c r="G72" s="5">
        <f t="shared" si="22"/>
        <v>0</v>
      </c>
      <c r="H72" s="5">
        <f t="shared" si="22"/>
        <v>0</v>
      </c>
      <c r="I72" s="6">
        <f>D72+E72+F72+G72+H72</f>
        <v>141382</v>
      </c>
    </row>
    <row r="73" spans="1:9">
      <c r="A73" s="8">
        <v>92370</v>
      </c>
      <c r="B73" s="8" t="s">
        <v>5</v>
      </c>
      <c r="C73" s="10">
        <v>21</v>
      </c>
      <c r="D73" s="9">
        <v>141382</v>
      </c>
      <c r="E73" s="9"/>
      <c r="F73" s="9"/>
      <c r="G73" s="9"/>
      <c r="H73" s="9"/>
      <c r="I73" s="9">
        <f>D73+E73+F73+G73+H73</f>
        <v>141382</v>
      </c>
    </row>
    <row r="74" spans="1:9">
      <c r="A74" s="8"/>
      <c r="B74" s="8" t="s">
        <v>6</v>
      </c>
      <c r="C74" s="10"/>
      <c r="D74" s="9"/>
      <c r="E74" s="9"/>
      <c r="F74" s="9"/>
      <c r="G74" s="9"/>
      <c r="H74" s="9"/>
      <c r="I74" s="9">
        <f>D74+E74+F74+G74+H74</f>
        <v>0</v>
      </c>
    </row>
    <row r="75" spans="1:9">
      <c r="A75" s="8"/>
      <c r="B75" s="11"/>
      <c r="C75" s="10"/>
      <c r="D75" s="9"/>
      <c r="E75" s="9"/>
      <c r="F75" s="9"/>
      <c r="G75" s="9"/>
      <c r="H75" s="9"/>
      <c r="I75" s="9"/>
    </row>
    <row r="76" spans="1:9">
      <c r="A76" s="8"/>
      <c r="B76" s="8"/>
      <c r="C76" s="10"/>
      <c r="D76" s="9"/>
      <c r="E76" s="9"/>
      <c r="F76" s="9"/>
      <c r="G76" s="9"/>
      <c r="H76" s="9"/>
      <c r="I76" s="9"/>
    </row>
    <row r="77" spans="1:9">
      <c r="A77" s="4" t="s">
        <v>14</v>
      </c>
      <c r="B77" s="4" t="s">
        <v>4</v>
      </c>
      <c r="C77" s="20">
        <f t="shared" ref="C77" si="23">C78+C79</f>
        <v>402</v>
      </c>
      <c r="D77" s="5">
        <f t="shared" ref="D77:I77" si="24">D78+D79+D80</f>
        <v>2568695</v>
      </c>
      <c r="E77" s="5">
        <f t="shared" si="24"/>
        <v>166641</v>
      </c>
      <c r="F77" s="5">
        <f t="shared" si="24"/>
        <v>26000</v>
      </c>
      <c r="G77" s="5">
        <f t="shared" si="24"/>
        <v>0</v>
      </c>
      <c r="H77" s="5">
        <f t="shared" si="24"/>
        <v>0</v>
      </c>
      <c r="I77" s="5">
        <f t="shared" si="24"/>
        <v>2761336</v>
      </c>
    </row>
    <row r="78" spans="1:9">
      <c r="A78" s="8">
        <v>93240</v>
      </c>
      <c r="B78" s="8" t="s">
        <v>5</v>
      </c>
      <c r="C78" s="10">
        <v>402</v>
      </c>
      <c r="D78" s="9">
        <v>2568695</v>
      </c>
      <c r="E78" s="9">
        <v>166641</v>
      </c>
      <c r="F78" s="9">
        <v>26000</v>
      </c>
      <c r="G78" s="9"/>
      <c r="H78" s="9"/>
      <c r="I78" s="9">
        <f>D78+E78+F78+G78+H78</f>
        <v>2761336</v>
      </c>
    </row>
    <row r="79" spans="1:9">
      <c r="A79" s="8"/>
      <c r="B79" s="8" t="s">
        <v>6</v>
      </c>
      <c r="C79" s="10"/>
      <c r="D79" s="9"/>
      <c r="E79" s="9"/>
      <c r="F79" s="9"/>
      <c r="G79" s="9"/>
      <c r="H79" s="9"/>
      <c r="I79" s="9">
        <f>D79+E79+F79+G79+H79</f>
        <v>0</v>
      </c>
    </row>
    <row r="80" spans="1:9">
      <c r="A80" s="8"/>
      <c r="B80" s="8"/>
      <c r="C80" s="10"/>
      <c r="D80" s="9"/>
      <c r="E80" s="9"/>
      <c r="F80" s="9"/>
      <c r="G80" s="9"/>
      <c r="H80" s="9"/>
      <c r="I80" s="9"/>
    </row>
    <row r="81" spans="1:9">
      <c r="A81" s="8"/>
      <c r="B81" s="8"/>
      <c r="C81" s="10"/>
      <c r="D81" s="9"/>
      <c r="E81" s="9"/>
      <c r="F81" s="9"/>
      <c r="G81" s="9"/>
      <c r="H81" s="9"/>
      <c r="I81" s="9"/>
    </row>
    <row r="82" spans="1:9">
      <c r="A82" s="4" t="s">
        <v>15</v>
      </c>
      <c r="B82" s="4" t="s">
        <v>4</v>
      </c>
      <c r="C82" s="20">
        <f t="shared" ref="C82:H82" si="25">C83+C84</f>
        <v>87</v>
      </c>
      <c r="D82" s="5">
        <f t="shared" si="25"/>
        <v>566350</v>
      </c>
      <c r="E82" s="5">
        <f t="shared" si="25"/>
        <v>80000</v>
      </c>
      <c r="F82" s="5">
        <f t="shared" si="25"/>
        <v>8000</v>
      </c>
      <c r="G82" s="5">
        <f t="shared" si="25"/>
        <v>0</v>
      </c>
      <c r="H82" s="5">
        <f t="shared" si="25"/>
        <v>0</v>
      </c>
      <c r="I82" s="6">
        <f>D82+E82+F82+G82+H82</f>
        <v>654350</v>
      </c>
    </row>
    <row r="83" spans="1:9">
      <c r="A83" s="8">
        <v>94441</v>
      </c>
      <c r="B83" s="8" t="s">
        <v>5</v>
      </c>
      <c r="C83" s="10">
        <v>87</v>
      </c>
      <c r="D83" s="9">
        <v>566350</v>
      </c>
      <c r="E83" s="9">
        <v>80000</v>
      </c>
      <c r="F83" s="9">
        <v>8000</v>
      </c>
      <c r="G83" s="9"/>
      <c r="H83" s="9"/>
      <c r="I83" s="9">
        <f>D83+E83+F83+G83+H83</f>
        <v>654350</v>
      </c>
    </row>
    <row r="84" spans="1:9">
      <c r="A84" s="8"/>
      <c r="B84" s="8" t="s">
        <v>6</v>
      </c>
      <c r="C84" s="10"/>
      <c r="D84" s="9"/>
      <c r="E84" s="9"/>
      <c r="F84" s="9"/>
      <c r="G84" s="9"/>
      <c r="H84" s="9"/>
      <c r="I84" s="9">
        <f>D84+E84+F84+G84+H84</f>
        <v>0</v>
      </c>
    </row>
    <row r="85" spans="1:9">
      <c r="A85" s="8"/>
      <c r="B85" s="8"/>
      <c r="C85" s="10"/>
      <c r="D85" s="9"/>
      <c r="E85" s="9"/>
      <c r="F85" s="9"/>
      <c r="G85" s="9"/>
      <c r="H85" s="9"/>
      <c r="I85" s="9"/>
    </row>
    <row r="86" spans="1:9">
      <c r="A86" s="8"/>
      <c r="B86" s="8"/>
      <c r="C86" s="10"/>
      <c r="D86" s="9"/>
      <c r="E86" s="9"/>
      <c r="F86" s="9"/>
      <c r="G86" s="9"/>
      <c r="H86" s="9"/>
      <c r="I86" s="9"/>
    </row>
    <row r="87" spans="1:9">
      <c r="A87" s="2"/>
      <c r="B87" s="2" t="s">
        <v>4</v>
      </c>
      <c r="C87" s="17">
        <f>C88+C89</f>
        <v>777</v>
      </c>
      <c r="D87" s="12">
        <f>D88+D89+D90</f>
        <v>5265853</v>
      </c>
      <c r="E87" s="12">
        <f>E88+E89+E90</f>
        <v>938908</v>
      </c>
      <c r="F87" s="12">
        <f>F88+F89+F90</f>
        <v>130000</v>
      </c>
      <c r="G87" s="12">
        <f>G88+G89+G90</f>
        <v>160000</v>
      </c>
      <c r="H87" s="12">
        <f>H88+H89+H90</f>
        <v>2550430</v>
      </c>
      <c r="I87" s="12">
        <f>D87+E87+F87+G87+H87</f>
        <v>9045191</v>
      </c>
    </row>
    <row r="88" spans="1:9" ht="15.75">
      <c r="A88" s="14" t="s">
        <v>4</v>
      </c>
      <c r="B88" s="15" t="s">
        <v>5</v>
      </c>
      <c r="C88" s="23">
        <f>C4+C8+C12+C16+C20+C24+C28+C32+C36++C40+C54+C58+C62</f>
        <v>777</v>
      </c>
      <c r="D88" s="16">
        <f>D4+D8+D12+D16+D20+D24+D28+D32+D36++D40+D54+D58+D62</f>
        <v>5255353</v>
      </c>
      <c r="E88" s="16">
        <f>E4+E8+E12+E16+E20+E24+E28+E32+E36+F66+E40+E54+E58+E62</f>
        <v>929408</v>
      </c>
      <c r="F88" s="16">
        <f>F4+F8+F12+F16+F20+F24+F28+F32+F36++F40+F54+F58+F62</f>
        <v>130000</v>
      </c>
      <c r="G88" s="16">
        <f>G4+G8+G12+G16+G20+G24+G28+G32+G36++G40+G54+G58+G62</f>
        <v>0</v>
      </c>
      <c r="H88" s="16">
        <f>H4+H8+H12+H16+H20+H24+H28+H32+H36++H40+H54+H58+H62</f>
        <v>2268086</v>
      </c>
      <c r="I88" s="16">
        <f>I4+I8+I12+I16+I20+I24+I28+I32+I36++I40+I54+I58+I62</f>
        <v>8582847</v>
      </c>
    </row>
    <row r="89" spans="1:9">
      <c r="A89" s="8"/>
      <c r="B89" s="15" t="s">
        <v>6</v>
      </c>
      <c r="C89" s="15"/>
      <c r="D89" s="16">
        <f>D5+D9+D13+D17+D21+D25+D29+D33+D37+D41+D55+D69</f>
        <v>10500</v>
      </c>
      <c r="E89" s="16">
        <f>E5+E9+E13+E17+E21+E25+E29+E33+E37+E41+E63+E59</f>
        <v>9500</v>
      </c>
      <c r="F89" s="16">
        <f>F5+F9+F13+F17+F21+F25+F29+F33+F37+F41+F63+F59</f>
        <v>0</v>
      </c>
      <c r="G89" s="16">
        <f>G5+G9+G13+G17+G21+G25+G29+G33+G37+G41+G63+G59</f>
        <v>160000</v>
      </c>
      <c r="H89" s="16">
        <f>H5+H9+H13+H17+H21+H25+H29+H33+H37+H41+H63+H59</f>
        <v>282344</v>
      </c>
      <c r="I89" s="16">
        <f>D89+E89+F89+G89+H89</f>
        <v>462344</v>
      </c>
    </row>
    <row r="90" spans="1:9">
      <c r="A90" s="8"/>
      <c r="B90" s="15"/>
      <c r="C90" s="15"/>
      <c r="D90" s="16"/>
      <c r="E90" s="16"/>
      <c r="F90" s="16"/>
      <c r="G90" s="16"/>
      <c r="H90" s="16"/>
      <c r="I90" s="16"/>
    </row>
    <row r="91" spans="1:9">
      <c r="A91" s="18"/>
      <c r="B91" s="18"/>
      <c r="C91" s="18"/>
      <c r="D91" s="19"/>
      <c r="E91" s="19"/>
      <c r="F91" s="19"/>
      <c r="G91" s="19"/>
      <c r="H91" s="19"/>
      <c r="I91" s="19"/>
    </row>
    <row r="92" spans="1:9">
      <c r="A92" s="24" t="s">
        <v>38</v>
      </c>
      <c r="B92" s="24"/>
      <c r="C92" s="24"/>
      <c r="D92" s="24" t="s">
        <v>42</v>
      </c>
      <c r="E92" s="24"/>
      <c r="F92" s="24"/>
      <c r="G92" s="24" t="s">
        <v>39</v>
      </c>
      <c r="H92" s="24"/>
      <c r="I92" s="24"/>
    </row>
    <row r="93" spans="1:9">
      <c r="A93" s="25" t="s">
        <v>40</v>
      </c>
      <c r="B93" s="25"/>
      <c r="C93" s="25"/>
      <c r="D93" s="25" t="s">
        <v>43</v>
      </c>
      <c r="E93" s="25"/>
      <c r="F93" s="25"/>
      <c r="G93" s="25" t="s">
        <v>41</v>
      </c>
      <c r="H93" s="25"/>
      <c r="I93" s="24"/>
    </row>
  </sheetData>
  <mergeCells count="1">
    <mergeCell ref="A1:I1"/>
  </mergeCells>
  <pageMargins left="0.45" right="0.25" top="0.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2" sqref="K31:L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beqir.rashiti</dc:creator>
  <cp:lastModifiedBy>burim.aliu</cp:lastModifiedBy>
  <cp:lastPrinted>2019-09-13T13:03:36Z</cp:lastPrinted>
  <dcterms:created xsi:type="dcterms:W3CDTF">2013-07-18T10:12:11Z</dcterms:created>
  <dcterms:modified xsi:type="dcterms:W3CDTF">2019-09-13T13:05:07Z</dcterms:modified>
</cp:coreProperties>
</file>