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820"/>
  </bookViews>
  <sheets>
    <sheet name="BUXHETI 2018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54" i="1"/>
  <c r="J51"/>
  <c r="D19"/>
  <c r="D29"/>
  <c r="I90" l="1"/>
  <c r="H90"/>
  <c r="G90"/>
  <c r="F90"/>
  <c r="E90"/>
  <c r="J89"/>
  <c r="J84"/>
  <c r="J90" l="1"/>
  <c r="J50" l="1"/>
  <c r="J69"/>
  <c r="J70"/>
  <c r="J71"/>
  <c r="J72"/>
  <c r="J73"/>
  <c r="J74"/>
  <c r="J64"/>
  <c r="J65"/>
  <c r="J66"/>
  <c r="J67"/>
  <c r="J68"/>
  <c r="I75"/>
  <c r="H75"/>
  <c r="G75"/>
  <c r="F75"/>
  <c r="E75"/>
  <c r="J63"/>
  <c r="J62"/>
  <c r="J61"/>
  <c r="I54"/>
  <c r="H54"/>
  <c r="G54"/>
  <c r="F54"/>
  <c r="E54"/>
  <c r="J49"/>
  <c r="J48"/>
  <c r="J47"/>
  <c r="J46"/>
  <c r="J75" l="1"/>
  <c r="D30" l="1"/>
  <c r="J25" l="1"/>
  <c r="J26"/>
  <c r="J27"/>
  <c r="J24"/>
  <c r="J21"/>
  <c r="J22"/>
  <c r="J20"/>
  <c r="J35"/>
  <c r="J36"/>
  <c r="J37"/>
  <c r="J38"/>
  <c r="J39"/>
  <c r="J34"/>
  <c r="F40"/>
  <c r="G40"/>
  <c r="H40"/>
  <c r="H42" s="1"/>
  <c r="H77" s="1"/>
  <c r="H93" s="1"/>
  <c r="I40"/>
  <c r="E40"/>
  <c r="F28"/>
  <c r="G28"/>
  <c r="H28"/>
  <c r="I28"/>
  <c r="E28"/>
  <c r="F23"/>
  <c r="G23"/>
  <c r="H23"/>
  <c r="I23"/>
  <c r="E23"/>
  <c r="F19"/>
  <c r="G19"/>
  <c r="H19"/>
  <c r="I19"/>
  <c r="E19"/>
  <c r="J10"/>
  <c r="J11"/>
  <c r="J12"/>
  <c r="J13"/>
  <c r="J14"/>
  <c r="J15"/>
  <c r="J16"/>
  <c r="J17"/>
  <c r="J18"/>
  <c r="J9"/>
  <c r="I30" l="1"/>
  <c r="I42" s="1"/>
  <c r="I77" s="1"/>
  <c r="I93" s="1"/>
  <c r="E30"/>
  <c r="G30"/>
  <c r="G42" s="1"/>
  <c r="G77" s="1"/>
  <c r="G93" s="1"/>
  <c r="F30"/>
  <c r="F42" s="1"/>
  <c r="F77" s="1"/>
  <c r="F93" s="1"/>
  <c r="J28"/>
  <c r="J40"/>
  <c r="J23"/>
  <c r="J19"/>
  <c r="E42" l="1"/>
  <c r="E77" s="1"/>
  <c r="E93" s="1"/>
  <c r="J30"/>
  <c r="J42" s="1"/>
  <c r="J77" s="1"/>
  <c r="J93" s="1"/>
</calcChain>
</file>

<file path=xl/sharedStrings.xml><?xml version="1.0" encoding="utf-8"?>
<sst xmlns="http://schemas.openxmlformats.org/spreadsheetml/2006/main" count="102" uniqueCount="62">
  <si>
    <t>FONDI 10</t>
  </si>
  <si>
    <t>Nr</t>
  </si>
  <si>
    <t>M &amp;SH</t>
  </si>
  <si>
    <t>SH.kom.</t>
  </si>
  <si>
    <t xml:space="preserve">Zyra e Kuvendit </t>
  </si>
  <si>
    <t xml:space="preserve">Urbanizmi </t>
  </si>
  <si>
    <t xml:space="preserve">TOTALI </t>
  </si>
  <si>
    <t xml:space="preserve">Administrata </t>
  </si>
  <si>
    <t xml:space="preserve">Administrate </t>
  </si>
  <si>
    <t xml:space="preserve">Arsimi Fillore </t>
  </si>
  <si>
    <t>FONDI 21</t>
  </si>
  <si>
    <t>Zyra e Kryetarit</t>
  </si>
  <si>
    <t xml:space="preserve">TOTALI I BUXHETIT </t>
  </si>
  <si>
    <t>TOTALI SHENDETESIA</t>
  </si>
  <si>
    <t xml:space="preserve">TOTALI ARSIMI </t>
  </si>
  <si>
    <t>Shendetesia</t>
  </si>
  <si>
    <t xml:space="preserve">Kultura </t>
  </si>
  <si>
    <t>Fondi 22</t>
  </si>
  <si>
    <t xml:space="preserve">EU -UNIONI EUROPIAN </t>
  </si>
  <si>
    <t>13610-Furnizime me mat.</t>
  </si>
  <si>
    <t>UNDP</t>
  </si>
  <si>
    <t xml:space="preserve">66350-Urbanizmi </t>
  </si>
  <si>
    <t xml:space="preserve">13509 Paj,tjera </t>
  </si>
  <si>
    <t xml:space="preserve">KOMISIONI EUROPIAN </t>
  </si>
  <si>
    <t>66350 Urbanizmi</t>
  </si>
  <si>
    <t>11400 Punetoret me kon.</t>
  </si>
  <si>
    <t xml:space="preserve">16909 Zyra e Kuvendit </t>
  </si>
  <si>
    <t>TOTALI I BUXHETIT</t>
  </si>
  <si>
    <t xml:space="preserve">FINANCIMT NGA HUAMARRJET </t>
  </si>
  <si>
    <t>Fondi 04</t>
  </si>
  <si>
    <t>Shuma e buxhetit total</t>
  </si>
  <si>
    <t>85009 -Kulture,Rini e Sp.</t>
  </si>
  <si>
    <t xml:space="preserve">16009 Zyra e Kryetarit </t>
  </si>
  <si>
    <t>Programi Buxhetor</t>
  </si>
  <si>
    <t xml:space="preserve">Stafi </t>
  </si>
  <si>
    <t xml:space="preserve">Pagat </t>
  </si>
  <si>
    <t>Subv.e Tran</t>
  </si>
  <si>
    <t>Shp.Kapitale</t>
  </si>
  <si>
    <t xml:space="preserve">Totali </t>
  </si>
  <si>
    <t>Nr:</t>
  </si>
  <si>
    <t>31-99 ( Donatoret)</t>
  </si>
  <si>
    <t>Huamarrje në Arsim</t>
  </si>
  <si>
    <t>Huamarrje në Shendetsi</t>
  </si>
  <si>
    <t>TOTALI I FONDIT (10)</t>
  </si>
  <si>
    <t xml:space="preserve">Zyra e Kryetarit </t>
  </si>
  <si>
    <t xml:space="preserve">Buxhet e Financa </t>
  </si>
  <si>
    <t>Sherbimet Publike</t>
  </si>
  <si>
    <t xml:space="preserve">Zyra e Komunitetit </t>
  </si>
  <si>
    <t>Bujqesi dhe Zhv.Ru.</t>
  </si>
  <si>
    <t>Katastra  dhe Xheodezia</t>
  </si>
  <si>
    <t>Kulture,Rini e Sport</t>
  </si>
  <si>
    <t>Sherbimet Shendetsis Prim.</t>
  </si>
  <si>
    <t xml:space="preserve">Sherbimet Sociale </t>
  </si>
  <si>
    <t xml:space="preserve">Arsimi Parash.e Qerdhet </t>
  </si>
  <si>
    <t xml:space="preserve">Arsimi i Mesem </t>
  </si>
  <si>
    <t xml:space="preserve">14060 Miremb.Rutinore </t>
  </si>
  <si>
    <t xml:space="preserve">17509 Buxhet e Financa </t>
  </si>
  <si>
    <t xml:space="preserve">ADMINISTRATA </t>
  </si>
  <si>
    <t>Buxheti i Komunës së Dragashit sipas Ligjit mbi Buxhetin për vitin Buxhetor 2019</t>
  </si>
  <si>
    <t>73550-Qkmf</t>
  </si>
  <si>
    <t xml:space="preserve">16309 Administrata </t>
  </si>
  <si>
    <t>BUXHETI I VITIT 2019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</si>
</sst>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FF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u/>
      <sz val="20"/>
      <color theme="0"/>
      <name val="Times New Roman"/>
      <family val="1"/>
    </font>
    <font>
      <b/>
      <i/>
      <u/>
      <sz val="14"/>
      <color theme="1"/>
      <name val="Times New Roman"/>
      <family val="1"/>
    </font>
    <font>
      <u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6" fillId="0" borderId="0" xfId="2" applyFont="1" applyFill="1" applyBorder="1"/>
    <xf numFmtId="0" fontId="3" fillId="0" borderId="0" xfId="0" applyFont="1"/>
    <xf numFmtId="0" fontId="7" fillId="0" borderId="0" xfId="2" applyFont="1" applyFill="1" applyBorder="1"/>
    <xf numFmtId="0" fontId="5" fillId="0" borderId="0" xfId="0" applyFont="1"/>
    <xf numFmtId="0" fontId="3" fillId="0" borderId="0" xfId="1" applyFont="1" applyFill="1"/>
    <xf numFmtId="0" fontId="5" fillId="0" borderId="0" xfId="1" applyFont="1" applyFill="1"/>
    <xf numFmtId="0" fontId="7" fillId="0" borderId="0" xfId="0" applyFont="1"/>
    <xf numFmtId="4" fontId="3" fillId="0" borderId="0" xfId="0" applyNumberFormat="1" applyFont="1"/>
    <xf numFmtId="0" fontId="3" fillId="8" borderId="0" xfId="2" applyFont="1" applyFill="1" applyBorder="1"/>
    <xf numFmtId="0" fontId="4" fillId="8" borderId="0" xfId="2" applyFont="1" applyFill="1" applyBorder="1"/>
    <xf numFmtId="0" fontId="8" fillId="6" borderId="1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5" xfId="2" applyFont="1" applyFill="1" applyBorder="1" applyAlignment="1">
      <alignment horizontal="right"/>
    </xf>
    <xf numFmtId="3" fontId="3" fillId="2" borderId="5" xfId="0" applyNumberFormat="1" applyFont="1" applyFill="1" applyBorder="1"/>
    <xf numFmtId="164" fontId="3" fillId="2" borderId="5" xfId="2" applyNumberFormat="1" applyFont="1" applyFill="1" applyBorder="1"/>
    <xf numFmtId="4" fontId="3" fillId="2" borderId="6" xfId="2" applyNumberFormat="1" applyFont="1" applyFill="1" applyBorder="1"/>
    <xf numFmtId="0" fontId="3" fillId="2" borderId="5" xfId="2" applyFont="1" applyFill="1" applyBorder="1" applyAlignment="1">
      <alignment horizontal="left"/>
    </xf>
    <xf numFmtId="0" fontId="3" fillId="2" borderId="5" xfId="2" applyFont="1" applyFill="1" applyBorder="1"/>
    <xf numFmtId="4" fontId="3" fillId="2" borderId="5" xfId="2" applyNumberFormat="1" applyFont="1" applyFill="1" applyBorder="1"/>
    <xf numFmtId="0" fontId="3" fillId="2" borderId="7" xfId="2" applyFont="1" applyFill="1" applyBorder="1" applyAlignment="1"/>
    <xf numFmtId="0" fontId="3" fillId="2" borderId="8" xfId="2" applyFont="1" applyFill="1" applyBorder="1" applyAlignment="1"/>
    <xf numFmtId="0" fontId="10" fillId="3" borderId="5" xfId="2" applyFont="1" applyFill="1" applyBorder="1" applyAlignment="1">
      <alignment horizontal="right"/>
    </xf>
    <xf numFmtId="4" fontId="10" fillId="3" borderId="5" xfId="2" applyNumberFormat="1" applyFont="1" applyFill="1" applyBorder="1"/>
    <xf numFmtId="0" fontId="9" fillId="4" borderId="4" xfId="2" applyFont="1" applyFill="1" applyBorder="1"/>
    <xf numFmtId="0" fontId="10" fillId="4" borderId="5" xfId="2" applyFont="1" applyFill="1" applyBorder="1" applyAlignment="1">
      <alignment horizontal="right"/>
    </xf>
    <xf numFmtId="4" fontId="10" fillId="4" borderId="5" xfId="2" applyNumberFormat="1" applyFont="1" applyFill="1" applyBorder="1"/>
    <xf numFmtId="0" fontId="10" fillId="4" borderId="9" xfId="1" applyFont="1" applyFill="1" applyBorder="1" applyAlignment="1"/>
    <xf numFmtId="0" fontId="10" fillId="4" borderId="10" xfId="1" applyFont="1" applyFill="1" applyBorder="1" applyAlignment="1"/>
    <xf numFmtId="0" fontId="10" fillId="4" borderId="11" xfId="1" applyFont="1" applyFill="1" applyBorder="1" applyAlignment="1"/>
    <xf numFmtId="0" fontId="10" fillId="4" borderId="12" xfId="1" applyFont="1" applyFill="1" applyBorder="1" applyAlignment="1"/>
    <xf numFmtId="4" fontId="10" fillId="4" borderId="12" xfId="1" applyNumberFormat="1" applyFont="1" applyFill="1" applyBorder="1"/>
    <xf numFmtId="0" fontId="9" fillId="5" borderId="0" xfId="1" applyFont="1" applyFill="1"/>
    <xf numFmtId="4" fontId="10" fillId="5" borderId="0" xfId="1" applyNumberFormat="1" applyFont="1" applyFill="1"/>
    <xf numFmtId="0" fontId="11" fillId="5" borderId="0" xfId="1" applyFont="1" applyFill="1"/>
    <xf numFmtId="4" fontId="11" fillId="5" borderId="0" xfId="1" applyNumberFormat="1" applyFont="1" applyFill="1"/>
    <xf numFmtId="0" fontId="8" fillId="7" borderId="1" xfId="2" applyFont="1" applyFill="1" applyBorder="1" applyAlignment="1">
      <alignment horizontal="center"/>
    </xf>
    <xf numFmtId="0" fontId="8" fillId="7" borderId="2" xfId="2" applyFont="1" applyFill="1" applyBorder="1" applyAlignment="1">
      <alignment horizontal="center"/>
    </xf>
    <xf numFmtId="0" fontId="8" fillId="7" borderId="3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left"/>
    </xf>
    <xf numFmtId="0" fontId="3" fillId="2" borderId="8" xfId="2" applyFont="1" applyFill="1" applyBorder="1" applyAlignment="1">
      <alignment horizontal="left"/>
    </xf>
    <xf numFmtId="0" fontId="10" fillId="3" borderId="4" xfId="2" applyFont="1" applyFill="1" applyBorder="1"/>
    <xf numFmtId="4" fontId="10" fillId="3" borderId="12" xfId="1" applyNumberFormat="1" applyFont="1" applyFill="1" applyBorder="1"/>
    <xf numFmtId="0" fontId="5" fillId="2" borderId="7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39" fontId="3" fillId="2" borderId="5" xfId="2" applyNumberFormat="1" applyFont="1" applyFill="1" applyBorder="1"/>
    <xf numFmtId="0" fontId="5" fillId="5" borderId="0" xfId="0" applyFont="1" applyFill="1"/>
    <xf numFmtId="4" fontId="5" fillId="5" borderId="0" xfId="0" applyNumberFormat="1" applyFont="1" applyFill="1"/>
    <xf numFmtId="0" fontId="3" fillId="5" borderId="0" xfId="0" applyFont="1" applyFill="1"/>
    <xf numFmtId="0" fontId="7" fillId="5" borderId="0" xfId="0" applyFont="1" applyFill="1"/>
    <xf numFmtId="4" fontId="7" fillId="5" borderId="0" xfId="0" applyNumberFormat="1" applyFont="1" applyFill="1"/>
    <xf numFmtId="0" fontId="12" fillId="8" borderId="0" xfId="2" applyFont="1" applyFill="1" applyBorder="1"/>
    <xf numFmtId="0" fontId="13" fillId="0" borderId="0" xfId="0" applyFont="1"/>
    <xf numFmtId="0" fontId="14" fillId="0" borderId="0" xfId="0" applyFont="1"/>
    <xf numFmtId="0" fontId="3" fillId="2" borderId="7" xfId="2" applyFont="1" applyFill="1" applyBorder="1" applyAlignment="1">
      <alignment horizontal="left"/>
    </xf>
    <xf numFmtId="0" fontId="3" fillId="2" borderId="7" xfId="2" applyFont="1" applyFill="1" applyBorder="1" applyAlignment="1">
      <alignment horizontal="left"/>
    </xf>
    <xf numFmtId="0" fontId="3" fillId="2" borderId="8" xfId="2" applyFont="1" applyFill="1" applyBorder="1" applyAlignment="1">
      <alignment horizontal="left"/>
    </xf>
    <xf numFmtId="0" fontId="10" fillId="3" borderId="7" xfId="2" applyFont="1" applyFill="1" applyBorder="1" applyAlignment="1">
      <alignment horizontal="center"/>
    </xf>
    <xf numFmtId="0" fontId="10" fillId="3" borderId="8" xfId="2" applyFont="1" applyFill="1" applyBorder="1" applyAlignment="1">
      <alignment horizontal="center"/>
    </xf>
    <xf numFmtId="0" fontId="8" fillId="7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10" fillId="5" borderId="0" xfId="1" applyFont="1" applyFill="1" applyAlignment="1">
      <alignment horizontal="center" wrapText="1"/>
    </xf>
    <xf numFmtId="0" fontId="10" fillId="4" borderId="5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L97"/>
  <sheetViews>
    <sheetView tabSelected="1" topLeftCell="A64" zoomScale="106" zoomScaleNormal="106" workbookViewId="0">
      <selection activeCell="O89" sqref="O89"/>
    </sheetView>
  </sheetViews>
  <sheetFormatPr defaultRowHeight="15"/>
  <cols>
    <col min="1" max="1" width="5.5703125" style="2" customWidth="1"/>
    <col min="2" max="2" width="9.140625" style="2"/>
    <col min="3" max="3" width="13.28515625" style="2" customWidth="1"/>
    <col min="4" max="4" width="6.85546875" style="2" customWidth="1"/>
    <col min="5" max="5" width="18" style="2" customWidth="1"/>
    <col min="6" max="6" width="17.140625" style="2" customWidth="1"/>
    <col min="7" max="7" width="17.28515625" style="2" customWidth="1"/>
    <col min="8" max="8" width="15.42578125" style="2" customWidth="1"/>
    <col min="9" max="9" width="17.140625" style="2" customWidth="1"/>
    <col min="10" max="10" width="18.5703125" style="2" customWidth="1"/>
    <col min="11" max="11" width="9.140625" style="2"/>
    <col min="12" max="12" width="10.7109375" style="2" bestFit="1" customWidth="1"/>
    <col min="13" max="16384" width="9.140625" style="2"/>
  </cols>
  <sheetData>
    <row r="3" spans="1:10" ht="19.5">
      <c r="C3" s="54" t="s">
        <v>58</v>
      </c>
      <c r="D3" s="54"/>
      <c r="E3" s="54"/>
      <c r="F3" s="54"/>
      <c r="G3" s="54"/>
      <c r="H3" s="55"/>
      <c r="I3" s="55"/>
    </row>
    <row r="5" spans="1:10" ht="26.25">
      <c r="A5" s="9"/>
      <c r="B5" s="9"/>
      <c r="C5" s="9"/>
      <c r="D5" s="10"/>
      <c r="E5" s="53" t="s">
        <v>61</v>
      </c>
      <c r="F5" s="53"/>
      <c r="G5" s="53"/>
      <c r="H5" s="10"/>
      <c r="I5" s="9"/>
      <c r="J5" s="9"/>
    </row>
    <row r="6" spans="1:10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6.5" thickBot="1">
      <c r="A7" s="1"/>
      <c r="B7" s="1"/>
      <c r="C7" s="1"/>
      <c r="D7" s="1"/>
      <c r="E7" s="1"/>
      <c r="F7" s="1"/>
      <c r="G7" s="1"/>
      <c r="H7" s="1"/>
      <c r="I7" s="3" t="s">
        <v>0</v>
      </c>
      <c r="J7" s="1"/>
    </row>
    <row r="8" spans="1:10">
      <c r="A8" s="11" t="s">
        <v>39</v>
      </c>
      <c r="B8" s="67" t="s">
        <v>33</v>
      </c>
      <c r="C8" s="67"/>
      <c r="D8" s="12" t="s">
        <v>34</v>
      </c>
      <c r="E8" s="12" t="s">
        <v>35</v>
      </c>
      <c r="F8" s="12" t="s">
        <v>2</v>
      </c>
      <c r="G8" s="12" t="s">
        <v>3</v>
      </c>
      <c r="H8" s="12" t="s">
        <v>36</v>
      </c>
      <c r="I8" s="12" t="s">
        <v>37</v>
      </c>
      <c r="J8" s="13" t="s">
        <v>38</v>
      </c>
    </row>
    <row r="9" spans="1:10">
      <c r="A9" s="14">
        <v>1</v>
      </c>
      <c r="B9" s="63" t="s">
        <v>44</v>
      </c>
      <c r="C9" s="63"/>
      <c r="D9" s="15">
        <v>15</v>
      </c>
      <c r="E9" s="16">
        <v>128000</v>
      </c>
      <c r="F9" s="16">
        <v>20000</v>
      </c>
      <c r="G9" s="17"/>
      <c r="H9" s="16"/>
      <c r="I9" s="17"/>
      <c r="J9" s="18">
        <f>SUM(E9:I9)</f>
        <v>148000</v>
      </c>
    </row>
    <row r="10" spans="1:10">
      <c r="A10" s="14">
        <v>2</v>
      </c>
      <c r="B10" s="19" t="s">
        <v>4</v>
      </c>
      <c r="C10" s="19"/>
      <c r="D10" s="15"/>
      <c r="E10" s="16">
        <v>107940</v>
      </c>
      <c r="F10" s="16">
        <v>17000</v>
      </c>
      <c r="G10" s="17"/>
      <c r="H10" s="17"/>
      <c r="I10" s="17"/>
      <c r="J10" s="18">
        <f t="shared" ref="J10:J18" si="0">SUM(E10:I10)</f>
        <v>124940</v>
      </c>
    </row>
    <row r="11" spans="1:10">
      <c r="A11" s="14">
        <v>3</v>
      </c>
      <c r="B11" s="19" t="s">
        <v>7</v>
      </c>
      <c r="C11" s="19"/>
      <c r="D11" s="15">
        <v>36</v>
      </c>
      <c r="E11" s="16">
        <v>180000</v>
      </c>
      <c r="F11" s="16">
        <v>100000</v>
      </c>
      <c r="G11" s="17"/>
      <c r="H11" s="17"/>
      <c r="I11" s="17">
        <v>75000</v>
      </c>
      <c r="J11" s="18">
        <f t="shared" si="0"/>
        <v>355000</v>
      </c>
    </row>
    <row r="12" spans="1:10">
      <c r="A12" s="14">
        <v>4</v>
      </c>
      <c r="B12" s="19" t="s">
        <v>45</v>
      </c>
      <c r="C12" s="19"/>
      <c r="D12" s="15">
        <v>18</v>
      </c>
      <c r="E12" s="16">
        <v>103000</v>
      </c>
      <c r="F12" s="16">
        <v>93000</v>
      </c>
      <c r="G12" s="16">
        <v>60000</v>
      </c>
      <c r="H12" s="17"/>
      <c r="I12" s="17"/>
      <c r="J12" s="18">
        <f t="shared" si="0"/>
        <v>256000</v>
      </c>
    </row>
    <row r="13" spans="1:10">
      <c r="A13" s="14">
        <v>5</v>
      </c>
      <c r="B13" s="19" t="s">
        <v>46</v>
      </c>
      <c r="C13" s="19"/>
      <c r="D13" s="15">
        <v>22</v>
      </c>
      <c r="E13" s="16">
        <v>135000</v>
      </c>
      <c r="F13" s="16">
        <v>20000</v>
      </c>
      <c r="G13" s="16">
        <v>3000</v>
      </c>
      <c r="H13" s="17"/>
      <c r="I13" s="17"/>
      <c r="J13" s="18">
        <f t="shared" si="0"/>
        <v>158000</v>
      </c>
    </row>
    <row r="14" spans="1:10">
      <c r="A14" s="14">
        <v>6</v>
      </c>
      <c r="B14" s="19" t="s">
        <v>47</v>
      </c>
      <c r="C14" s="19"/>
      <c r="D14" s="15">
        <v>5</v>
      </c>
      <c r="E14" s="16">
        <v>33120</v>
      </c>
      <c r="F14" s="16">
        <v>12000</v>
      </c>
      <c r="G14" s="17"/>
      <c r="H14" s="17"/>
      <c r="I14" s="17"/>
      <c r="J14" s="18">
        <f t="shared" si="0"/>
        <v>45120</v>
      </c>
    </row>
    <row r="15" spans="1:10">
      <c r="A15" s="14">
        <v>7</v>
      </c>
      <c r="B15" s="19" t="s">
        <v>48</v>
      </c>
      <c r="C15" s="19"/>
      <c r="D15" s="15">
        <v>20</v>
      </c>
      <c r="E15" s="16">
        <v>111154</v>
      </c>
      <c r="F15" s="16">
        <v>15000</v>
      </c>
      <c r="G15" s="17"/>
      <c r="H15" s="17"/>
      <c r="I15" s="17"/>
      <c r="J15" s="18">
        <f t="shared" si="0"/>
        <v>126154</v>
      </c>
    </row>
    <row r="16" spans="1:10">
      <c r="A16" s="14">
        <v>8</v>
      </c>
      <c r="B16" s="63" t="s">
        <v>49</v>
      </c>
      <c r="C16" s="63"/>
      <c r="D16" s="15">
        <v>9</v>
      </c>
      <c r="E16" s="16">
        <v>50000</v>
      </c>
      <c r="F16" s="16">
        <v>6000</v>
      </c>
      <c r="G16" s="17"/>
      <c r="H16" s="17"/>
      <c r="I16" s="17"/>
      <c r="J16" s="18">
        <f t="shared" si="0"/>
        <v>56000</v>
      </c>
    </row>
    <row r="17" spans="1:12">
      <c r="A17" s="14">
        <v>9</v>
      </c>
      <c r="B17" s="57" t="s">
        <v>5</v>
      </c>
      <c r="C17" s="58"/>
      <c r="D17" s="15">
        <v>8</v>
      </c>
      <c r="E17" s="16">
        <v>53000</v>
      </c>
      <c r="F17" s="16">
        <v>6000</v>
      </c>
      <c r="G17" s="17"/>
      <c r="H17" s="17"/>
      <c r="I17" s="16">
        <v>1862284</v>
      </c>
      <c r="J17" s="18">
        <f t="shared" si="0"/>
        <v>1921284</v>
      </c>
    </row>
    <row r="18" spans="1:12">
      <c r="A18" s="14">
        <v>10</v>
      </c>
      <c r="B18" s="19" t="s">
        <v>50</v>
      </c>
      <c r="C18" s="19"/>
      <c r="D18" s="15">
        <v>12</v>
      </c>
      <c r="E18" s="16">
        <v>65200</v>
      </c>
      <c r="F18" s="16">
        <v>30000</v>
      </c>
      <c r="G18" s="17"/>
      <c r="H18" s="17"/>
      <c r="I18" s="16">
        <v>40000</v>
      </c>
      <c r="J18" s="18">
        <f t="shared" si="0"/>
        <v>135200</v>
      </c>
    </row>
    <row r="19" spans="1:12">
      <c r="A19" s="26"/>
      <c r="B19" s="68" t="s">
        <v>57</v>
      </c>
      <c r="C19" s="69"/>
      <c r="D19" s="27">
        <f>SUM(D9:D18)</f>
        <v>145</v>
      </c>
      <c r="E19" s="28">
        <f>SUM(E9:E18)</f>
        <v>966414</v>
      </c>
      <c r="F19" s="28">
        <f t="shared" ref="F19:J19" si="1">SUM(F9:F18)</f>
        <v>319000</v>
      </c>
      <c r="G19" s="28">
        <f t="shared" si="1"/>
        <v>63000</v>
      </c>
      <c r="H19" s="28">
        <f t="shared" si="1"/>
        <v>0</v>
      </c>
      <c r="I19" s="28">
        <f t="shared" si="1"/>
        <v>1977284</v>
      </c>
      <c r="J19" s="28">
        <f t="shared" si="1"/>
        <v>3325698</v>
      </c>
    </row>
    <row r="20" spans="1:12">
      <c r="A20" s="14">
        <v>11</v>
      </c>
      <c r="B20" s="20" t="s">
        <v>7</v>
      </c>
      <c r="C20" s="20"/>
      <c r="D20" s="15">
        <v>3</v>
      </c>
      <c r="E20" s="16">
        <v>20000</v>
      </c>
      <c r="F20" s="16">
        <v>2000</v>
      </c>
      <c r="G20" s="21"/>
      <c r="H20" s="17"/>
      <c r="I20" s="17"/>
      <c r="J20" s="18">
        <f>SUM(E20:I20)</f>
        <v>22000</v>
      </c>
      <c r="L20" s="8"/>
    </row>
    <row r="21" spans="1:12">
      <c r="A21" s="14">
        <v>12</v>
      </c>
      <c r="B21" s="20" t="s">
        <v>51</v>
      </c>
      <c r="C21" s="20"/>
      <c r="D21" s="15">
        <v>101</v>
      </c>
      <c r="E21" s="16">
        <v>705000</v>
      </c>
      <c r="F21" s="16">
        <v>174674</v>
      </c>
      <c r="G21" s="16">
        <v>30000</v>
      </c>
      <c r="H21" s="17"/>
      <c r="I21" s="16">
        <v>110236</v>
      </c>
      <c r="J21" s="18">
        <f t="shared" ref="J21:J22" si="2">SUM(E21:I21)</f>
        <v>1019910</v>
      </c>
    </row>
    <row r="22" spans="1:12">
      <c r="A22" s="14">
        <v>13</v>
      </c>
      <c r="B22" s="20" t="s">
        <v>52</v>
      </c>
      <c r="C22" s="20"/>
      <c r="D22" s="15">
        <v>10</v>
      </c>
      <c r="E22" s="16">
        <v>60000</v>
      </c>
      <c r="F22" s="16">
        <v>10000</v>
      </c>
      <c r="G22" s="16">
        <v>3000</v>
      </c>
      <c r="H22" s="17"/>
      <c r="I22" s="17"/>
      <c r="J22" s="18">
        <f t="shared" si="2"/>
        <v>73000</v>
      </c>
    </row>
    <row r="23" spans="1:12">
      <c r="A23" s="26"/>
      <c r="B23" s="65" t="s">
        <v>13</v>
      </c>
      <c r="C23" s="65"/>
      <c r="D23" s="27">
        <v>114</v>
      </c>
      <c r="E23" s="28">
        <f t="shared" ref="E23:J23" si="3">SUM(E20:E22)</f>
        <v>785000</v>
      </c>
      <c r="F23" s="28">
        <f t="shared" si="3"/>
        <v>186674</v>
      </c>
      <c r="G23" s="28">
        <f t="shared" si="3"/>
        <v>33000</v>
      </c>
      <c r="H23" s="28">
        <f t="shared" si="3"/>
        <v>0</v>
      </c>
      <c r="I23" s="28">
        <f t="shared" si="3"/>
        <v>110236</v>
      </c>
      <c r="J23" s="28">
        <f t="shared" si="3"/>
        <v>1114910</v>
      </c>
    </row>
    <row r="24" spans="1:12">
      <c r="A24" s="14">
        <v>15</v>
      </c>
      <c r="B24" s="63" t="s">
        <v>8</v>
      </c>
      <c r="C24" s="63"/>
      <c r="D24" s="15">
        <v>8</v>
      </c>
      <c r="E24" s="16">
        <v>51769</v>
      </c>
      <c r="F24" s="16">
        <v>35000</v>
      </c>
      <c r="G24" s="21"/>
      <c r="H24" s="17"/>
      <c r="I24" s="16"/>
      <c r="J24" s="18">
        <f>SUM(E24:I24)</f>
        <v>86769</v>
      </c>
    </row>
    <row r="25" spans="1:12">
      <c r="A25" s="14">
        <v>16</v>
      </c>
      <c r="B25" s="63" t="s">
        <v>53</v>
      </c>
      <c r="C25" s="63"/>
      <c r="D25" s="15">
        <v>21</v>
      </c>
      <c r="E25" s="16">
        <v>116000</v>
      </c>
      <c r="F25" s="16"/>
      <c r="G25" s="21"/>
      <c r="H25" s="17"/>
      <c r="I25" s="21"/>
      <c r="J25" s="18">
        <f t="shared" ref="J25:J27" si="4">SUM(E25:I25)</f>
        <v>116000</v>
      </c>
    </row>
    <row r="26" spans="1:12">
      <c r="A26" s="14">
        <v>17</v>
      </c>
      <c r="B26" s="22" t="s">
        <v>9</v>
      </c>
      <c r="C26" s="23"/>
      <c r="D26" s="15">
        <v>402</v>
      </c>
      <c r="E26" s="16">
        <v>2180069</v>
      </c>
      <c r="F26" s="16">
        <v>160000</v>
      </c>
      <c r="G26" s="16">
        <v>26000</v>
      </c>
      <c r="H26" s="17"/>
      <c r="I26" s="21">
        <v>214020</v>
      </c>
      <c r="J26" s="18">
        <f t="shared" si="4"/>
        <v>2580089</v>
      </c>
    </row>
    <row r="27" spans="1:12">
      <c r="A27" s="14">
        <v>18</v>
      </c>
      <c r="B27" s="63" t="s">
        <v>54</v>
      </c>
      <c r="C27" s="63"/>
      <c r="D27" s="15">
        <v>87</v>
      </c>
      <c r="E27" s="16">
        <v>469708</v>
      </c>
      <c r="F27" s="16">
        <v>80000</v>
      </c>
      <c r="G27" s="16">
        <v>8000</v>
      </c>
      <c r="H27" s="17"/>
      <c r="I27" s="21">
        <v>30000</v>
      </c>
      <c r="J27" s="18">
        <f t="shared" si="4"/>
        <v>587708</v>
      </c>
    </row>
    <row r="28" spans="1:12" ht="15.75" thickBot="1">
      <c r="A28" s="29"/>
      <c r="B28" s="30" t="s">
        <v>14</v>
      </c>
      <c r="C28" s="31"/>
      <c r="D28" s="32">
        <v>518</v>
      </c>
      <c r="E28" s="44">
        <f>SUM(E24:E27)</f>
        <v>2817546</v>
      </c>
      <c r="F28" s="33">
        <f t="shared" ref="F28:J28" si="5">SUM(F24:F27)</f>
        <v>275000</v>
      </c>
      <c r="G28" s="33">
        <f t="shared" si="5"/>
        <v>34000</v>
      </c>
      <c r="H28" s="33">
        <f t="shared" si="5"/>
        <v>0</v>
      </c>
      <c r="I28" s="33">
        <f t="shared" si="5"/>
        <v>244020</v>
      </c>
      <c r="J28" s="33">
        <f t="shared" si="5"/>
        <v>3370566</v>
      </c>
    </row>
    <row r="29" spans="1:12">
      <c r="A29" s="5"/>
      <c r="B29" s="5"/>
      <c r="C29" s="5"/>
      <c r="D29" s="5">
        <f>SUM(D9:D18)</f>
        <v>145</v>
      </c>
      <c r="E29" s="5"/>
      <c r="F29" s="5"/>
      <c r="G29" s="5"/>
      <c r="H29" s="5"/>
      <c r="I29" s="5"/>
      <c r="J29" s="5"/>
    </row>
    <row r="30" spans="1:12">
      <c r="A30" s="64" t="s">
        <v>43</v>
      </c>
      <c r="B30" s="64"/>
      <c r="C30" s="64"/>
      <c r="D30" s="34">
        <f>SUM(D19+D23+D28)</f>
        <v>777</v>
      </c>
      <c r="E30" s="35">
        <f>SUM(E19+E23+E28)</f>
        <v>4568960</v>
      </c>
      <c r="F30" s="35">
        <f>SUM(F19+F23+F28)</f>
        <v>780674</v>
      </c>
      <c r="G30" s="35">
        <f>SUM(G19+G23+G28)</f>
        <v>130000</v>
      </c>
      <c r="H30" s="35"/>
      <c r="I30" s="35">
        <f>SUM(I19+I23+I28)</f>
        <v>2331540</v>
      </c>
      <c r="J30" s="35">
        <f>SUM(J19+J23+J28)</f>
        <v>7811174</v>
      </c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ht="15.75" thickBot="1">
      <c r="A32" s="5"/>
      <c r="B32" s="5"/>
      <c r="C32" s="5"/>
      <c r="D32" s="5"/>
      <c r="E32" s="5"/>
      <c r="F32" s="5"/>
      <c r="G32" s="5"/>
      <c r="H32" s="5"/>
      <c r="I32" s="6" t="s">
        <v>10</v>
      </c>
      <c r="J32" s="5"/>
    </row>
    <row r="33" spans="1:10">
      <c r="A33" s="38" t="s">
        <v>1</v>
      </c>
      <c r="B33" s="61" t="s">
        <v>33</v>
      </c>
      <c r="C33" s="61"/>
      <c r="D33" s="39" t="s">
        <v>34</v>
      </c>
      <c r="E33" s="39" t="s">
        <v>35</v>
      </c>
      <c r="F33" s="39" t="s">
        <v>2</v>
      </c>
      <c r="G33" s="39" t="s">
        <v>3</v>
      </c>
      <c r="H33" s="39" t="s">
        <v>36</v>
      </c>
      <c r="I33" s="39" t="s">
        <v>37</v>
      </c>
      <c r="J33" s="40" t="s">
        <v>38</v>
      </c>
    </row>
    <row r="34" spans="1:10">
      <c r="A34" s="14">
        <v>1</v>
      </c>
      <c r="B34" s="63" t="s">
        <v>11</v>
      </c>
      <c r="C34" s="63"/>
      <c r="D34" s="15"/>
      <c r="E34" s="17">
        <v>0</v>
      </c>
      <c r="F34" s="21"/>
      <c r="G34" s="17"/>
      <c r="H34" s="21">
        <v>50000</v>
      </c>
      <c r="I34" s="17"/>
      <c r="J34" s="18">
        <f>SUM(E34:I34)</f>
        <v>50000</v>
      </c>
    </row>
    <row r="35" spans="1:10">
      <c r="A35" s="14">
        <v>2</v>
      </c>
      <c r="B35" s="57" t="s">
        <v>7</v>
      </c>
      <c r="C35" s="58"/>
      <c r="D35" s="15"/>
      <c r="E35" s="17">
        <v>0</v>
      </c>
      <c r="F35" s="21"/>
      <c r="G35" s="17"/>
      <c r="H35" s="17"/>
      <c r="I35" s="17"/>
      <c r="J35" s="18">
        <f t="shared" ref="J35:J39" si="6">SUM(E35:I35)</f>
        <v>0</v>
      </c>
    </row>
    <row r="36" spans="1:10">
      <c r="A36" s="14">
        <v>3</v>
      </c>
      <c r="B36" s="57" t="s">
        <v>15</v>
      </c>
      <c r="C36" s="58"/>
      <c r="D36" s="15"/>
      <c r="E36" s="17">
        <v>0</v>
      </c>
      <c r="F36" s="21"/>
      <c r="G36" s="17"/>
      <c r="H36" s="17"/>
      <c r="I36" s="16">
        <v>30000</v>
      </c>
      <c r="J36" s="18">
        <f t="shared" si="6"/>
        <v>30000</v>
      </c>
    </row>
    <row r="37" spans="1:10">
      <c r="A37" s="14">
        <v>4</v>
      </c>
      <c r="B37" s="57" t="s">
        <v>5</v>
      </c>
      <c r="C37" s="58"/>
      <c r="D37" s="15"/>
      <c r="E37" s="17">
        <v>0</v>
      </c>
      <c r="F37" s="21"/>
      <c r="G37" s="17"/>
      <c r="H37" s="17"/>
      <c r="I37" s="16">
        <v>390817</v>
      </c>
      <c r="J37" s="18">
        <f t="shared" si="6"/>
        <v>390817</v>
      </c>
    </row>
    <row r="38" spans="1:10">
      <c r="A38" s="14">
        <v>5</v>
      </c>
      <c r="B38" s="57" t="s">
        <v>16</v>
      </c>
      <c r="C38" s="58"/>
      <c r="D38" s="15"/>
      <c r="E38" s="17">
        <v>0</v>
      </c>
      <c r="F38" s="17"/>
      <c r="G38" s="17"/>
      <c r="H38" s="17"/>
      <c r="I38" s="16">
        <v>30000</v>
      </c>
      <c r="J38" s="18">
        <f t="shared" si="6"/>
        <v>30000</v>
      </c>
    </row>
    <row r="39" spans="1:10">
      <c r="A39" s="14"/>
      <c r="B39" s="41"/>
      <c r="C39" s="42"/>
      <c r="D39" s="15"/>
      <c r="E39" s="17"/>
      <c r="F39" s="17"/>
      <c r="G39" s="17"/>
      <c r="H39" s="17"/>
      <c r="I39" s="21"/>
      <c r="J39" s="18">
        <f t="shared" si="6"/>
        <v>0</v>
      </c>
    </row>
    <row r="40" spans="1:10">
      <c r="A40" s="43"/>
      <c r="B40" s="59" t="s">
        <v>6</v>
      </c>
      <c r="C40" s="60"/>
      <c r="D40" s="24"/>
      <c r="E40" s="25">
        <f t="shared" ref="E40:J40" si="7">SUM(E34:E39)</f>
        <v>0</v>
      </c>
      <c r="F40" s="25">
        <f t="shared" si="7"/>
        <v>0</v>
      </c>
      <c r="G40" s="25">
        <f t="shared" si="7"/>
        <v>0</v>
      </c>
      <c r="H40" s="25">
        <f t="shared" si="7"/>
        <v>50000</v>
      </c>
      <c r="I40" s="25">
        <f t="shared" si="7"/>
        <v>450817</v>
      </c>
      <c r="J40" s="25">
        <f t="shared" si="7"/>
        <v>500817</v>
      </c>
    </row>
    <row r="42" spans="1:10" ht="15.75">
      <c r="A42" s="36"/>
      <c r="B42" s="36"/>
      <c r="C42" s="36" t="s">
        <v>12</v>
      </c>
      <c r="D42" s="36"/>
      <c r="E42" s="37">
        <f t="shared" ref="E42:J42" si="8">SUM(E30+E40)</f>
        <v>4568960</v>
      </c>
      <c r="F42" s="37">
        <f t="shared" si="8"/>
        <v>780674</v>
      </c>
      <c r="G42" s="37">
        <f t="shared" si="8"/>
        <v>130000</v>
      </c>
      <c r="H42" s="37">
        <f t="shared" si="8"/>
        <v>50000</v>
      </c>
      <c r="I42" s="37">
        <f>SUM(I30+I40)</f>
        <v>2782357</v>
      </c>
      <c r="J42" s="37">
        <f t="shared" si="8"/>
        <v>8311991</v>
      </c>
    </row>
    <row r="44" spans="1:10" ht="16.5" thickBot="1">
      <c r="I44" s="7" t="s">
        <v>17</v>
      </c>
    </row>
    <row r="45" spans="1:10">
      <c r="A45" s="38" t="s">
        <v>1</v>
      </c>
      <c r="B45" s="61" t="s">
        <v>33</v>
      </c>
      <c r="C45" s="61"/>
      <c r="D45" s="39" t="s">
        <v>34</v>
      </c>
      <c r="E45" s="39" t="s">
        <v>35</v>
      </c>
      <c r="F45" s="39" t="s">
        <v>2</v>
      </c>
      <c r="G45" s="39" t="s">
        <v>3</v>
      </c>
      <c r="H45" s="39" t="s">
        <v>36</v>
      </c>
      <c r="I45" s="39" t="s">
        <v>37</v>
      </c>
      <c r="J45" s="40" t="s">
        <v>38</v>
      </c>
    </row>
    <row r="46" spans="1:10">
      <c r="A46" s="14">
        <v>1</v>
      </c>
      <c r="B46" s="63" t="s">
        <v>26</v>
      </c>
      <c r="C46" s="63"/>
      <c r="D46" s="15"/>
      <c r="E46" s="17"/>
      <c r="F46" s="21">
        <v>10000</v>
      </c>
      <c r="G46" s="17"/>
      <c r="H46" s="21"/>
      <c r="I46" s="21"/>
      <c r="J46" s="18">
        <f>SUM(E46:I46)</f>
        <v>10000</v>
      </c>
    </row>
    <row r="47" spans="1:10">
      <c r="A47" s="14">
        <v>2</v>
      </c>
      <c r="B47" s="57" t="s">
        <v>32</v>
      </c>
      <c r="C47" s="58"/>
      <c r="D47" s="15"/>
      <c r="E47" s="17"/>
      <c r="F47" s="21">
        <v>30000</v>
      </c>
      <c r="G47" s="17"/>
      <c r="H47" s="17">
        <v>100000</v>
      </c>
      <c r="I47" s="21"/>
      <c r="J47" s="18">
        <f t="shared" ref="J47:J50" si="9">SUM(E47:I47)</f>
        <v>130000</v>
      </c>
    </row>
    <row r="48" spans="1:10">
      <c r="A48" s="14">
        <v>3</v>
      </c>
      <c r="B48" s="57" t="s">
        <v>60</v>
      </c>
      <c r="C48" s="58"/>
      <c r="D48" s="15"/>
      <c r="E48" s="17"/>
      <c r="F48" s="21">
        <v>25918.94</v>
      </c>
      <c r="G48" s="17"/>
      <c r="H48" s="17"/>
      <c r="I48" s="21">
        <v>55000</v>
      </c>
      <c r="J48" s="18">
        <f t="shared" si="9"/>
        <v>80918.94</v>
      </c>
    </row>
    <row r="49" spans="1:10">
      <c r="A49" s="14">
        <v>4</v>
      </c>
      <c r="B49" s="57" t="s">
        <v>21</v>
      </c>
      <c r="C49" s="58"/>
      <c r="D49" s="15"/>
      <c r="E49" s="17"/>
      <c r="F49" s="21"/>
      <c r="G49" s="17"/>
      <c r="H49" s="17"/>
      <c r="I49" s="21">
        <v>476405.5</v>
      </c>
      <c r="J49" s="18">
        <f t="shared" si="9"/>
        <v>476405.5</v>
      </c>
    </row>
    <row r="50" spans="1:10">
      <c r="A50" s="14">
        <v>5</v>
      </c>
      <c r="B50" s="41" t="s">
        <v>31</v>
      </c>
      <c r="C50" s="42"/>
      <c r="D50" s="15"/>
      <c r="E50" s="17"/>
      <c r="F50" s="21"/>
      <c r="G50" s="17"/>
      <c r="H50" s="17">
        <v>30000</v>
      </c>
      <c r="I50" s="21"/>
      <c r="J50" s="18">
        <f t="shared" si="9"/>
        <v>30000</v>
      </c>
    </row>
    <row r="51" spans="1:10">
      <c r="A51" s="14">
        <v>6</v>
      </c>
      <c r="B51" s="56" t="s">
        <v>59</v>
      </c>
      <c r="C51" s="42"/>
      <c r="D51" s="15"/>
      <c r="E51" s="17"/>
      <c r="F51" s="21">
        <v>869.89</v>
      </c>
      <c r="G51" s="21"/>
      <c r="H51" s="21"/>
      <c r="I51" s="21">
        <v>13038.5</v>
      </c>
      <c r="J51" s="21">
        <f>SUM(F51:I51)</f>
        <v>13908.39</v>
      </c>
    </row>
    <row r="52" spans="1:10">
      <c r="A52" s="14"/>
      <c r="B52" s="57"/>
      <c r="C52" s="58"/>
      <c r="D52" s="15"/>
      <c r="E52" s="17"/>
      <c r="F52" s="17"/>
      <c r="G52" s="17"/>
      <c r="H52" s="17"/>
      <c r="I52" s="21"/>
      <c r="J52" s="18"/>
    </row>
    <row r="53" spans="1:10">
      <c r="A53" s="14"/>
      <c r="B53" s="41"/>
      <c r="C53" s="42"/>
      <c r="D53" s="15"/>
      <c r="E53" s="17"/>
      <c r="F53" s="17"/>
      <c r="G53" s="17"/>
      <c r="H53" s="17"/>
      <c r="I53" s="21"/>
      <c r="J53" s="18"/>
    </row>
    <row r="54" spans="1:10">
      <c r="A54" s="43"/>
      <c r="B54" s="59" t="s">
        <v>6</v>
      </c>
      <c r="C54" s="60"/>
      <c r="D54" s="24"/>
      <c r="E54" s="25">
        <f t="shared" ref="E54:J54" si="10">SUM(E46:E53)</f>
        <v>0</v>
      </c>
      <c r="F54" s="25">
        <f t="shared" si="10"/>
        <v>66788.83</v>
      </c>
      <c r="G54" s="25">
        <f t="shared" si="10"/>
        <v>0</v>
      </c>
      <c r="H54" s="25">
        <f t="shared" si="10"/>
        <v>130000</v>
      </c>
      <c r="I54" s="25">
        <f t="shared" si="10"/>
        <v>544444</v>
      </c>
      <c r="J54" s="25">
        <f t="shared" si="10"/>
        <v>741232.83</v>
      </c>
    </row>
    <row r="59" spans="1:10" ht="16.5" thickBot="1">
      <c r="I59" s="7" t="s">
        <v>40</v>
      </c>
    </row>
    <row r="60" spans="1:10">
      <c r="A60" s="38" t="s">
        <v>1</v>
      </c>
      <c r="B60" s="61" t="s">
        <v>33</v>
      </c>
      <c r="C60" s="61"/>
      <c r="D60" s="39"/>
      <c r="E60" s="39" t="s">
        <v>35</v>
      </c>
      <c r="F60" s="39" t="s">
        <v>2</v>
      </c>
      <c r="G60" s="39" t="s">
        <v>3</v>
      </c>
      <c r="H60" s="39" t="s">
        <v>36</v>
      </c>
      <c r="I60" s="39" t="s">
        <v>37</v>
      </c>
      <c r="J60" s="40" t="s">
        <v>38</v>
      </c>
    </row>
    <row r="61" spans="1:10">
      <c r="A61" s="14">
        <v>1</v>
      </c>
      <c r="B61" s="62" t="s">
        <v>18</v>
      </c>
      <c r="C61" s="62"/>
      <c r="D61" s="15">
        <v>49</v>
      </c>
      <c r="E61" s="17"/>
      <c r="F61" s="21"/>
      <c r="G61" s="17"/>
      <c r="H61" s="21"/>
      <c r="I61" s="17"/>
      <c r="J61" s="18">
        <f>SUM(E61:I61)</f>
        <v>0</v>
      </c>
    </row>
    <row r="62" spans="1:10">
      <c r="A62" s="14"/>
      <c r="B62" s="57" t="s">
        <v>56</v>
      </c>
      <c r="C62" s="58"/>
      <c r="D62" s="15"/>
      <c r="E62" s="17"/>
      <c r="F62" s="21"/>
      <c r="G62" s="17"/>
      <c r="H62" s="17"/>
      <c r="I62" s="17"/>
      <c r="J62" s="18">
        <f t="shared" ref="J62:J74" si="11">SUM(E62:I62)</f>
        <v>0</v>
      </c>
    </row>
    <row r="63" spans="1:10">
      <c r="A63" s="14"/>
      <c r="B63" s="57" t="s">
        <v>19</v>
      </c>
      <c r="C63" s="58"/>
      <c r="D63" s="15"/>
      <c r="E63" s="17"/>
      <c r="F63" s="21">
        <v>1817.7</v>
      </c>
      <c r="G63" s="17"/>
      <c r="H63" s="17"/>
      <c r="I63" s="17"/>
      <c r="J63" s="18">
        <f t="shared" si="11"/>
        <v>1817.7</v>
      </c>
    </row>
    <row r="64" spans="1:10">
      <c r="A64" s="14">
        <v>2</v>
      </c>
      <c r="B64" s="70" t="s">
        <v>20</v>
      </c>
      <c r="C64" s="71"/>
      <c r="D64" s="15"/>
      <c r="E64" s="17"/>
      <c r="F64" s="21"/>
      <c r="G64" s="17"/>
      <c r="H64" s="17"/>
      <c r="I64" s="17"/>
      <c r="J64" s="18">
        <f t="shared" si="11"/>
        <v>0</v>
      </c>
    </row>
    <row r="65" spans="1:10">
      <c r="A65" s="14"/>
      <c r="B65" s="41" t="s">
        <v>21</v>
      </c>
      <c r="C65" s="42"/>
      <c r="D65" s="15">
        <v>65</v>
      </c>
      <c r="E65" s="17"/>
      <c r="F65" s="21"/>
      <c r="G65" s="17"/>
      <c r="H65" s="17"/>
      <c r="I65" s="17"/>
      <c r="J65" s="18">
        <f t="shared" si="11"/>
        <v>0</v>
      </c>
    </row>
    <row r="66" spans="1:10">
      <c r="A66" s="14"/>
      <c r="B66" s="41" t="s">
        <v>22</v>
      </c>
      <c r="C66" s="42"/>
      <c r="D66" s="15"/>
      <c r="E66" s="17"/>
      <c r="F66" s="21">
        <v>3847.98</v>
      </c>
      <c r="G66" s="17"/>
      <c r="H66" s="17"/>
      <c r="I66" s="17"/>
      <c r="J66" s="18">
        <f t="shared" si="11"/>
        <v>3847.98</v>
      </c>
    </row>
    <row r="67" spans="1:10">
      <c r="A67" s="14">
        <v>3</v>
      </c>
      <c r="B67" s="45" t="s">
        <v>23</v>
      </c>
      <c r="C67" s="46"/>
      <c r="D67" s="15">
        <v>93</v>
      </c>
      <c r="E67" s="17"/>
      <c r="F67" s="21"/>
      <c r="G67" s="17"/>
      <c r="H67" s="17"/>
      <c r="I67" s="17"/>
      <c r="J67" s="18">
        <f t="shared" si="11"/>
        <v>0</v>
      </c>
    </row>
    <row r="68" spans="1:10">
      <c r="A68" s="14"/>
      <c r="B68" s="41" t="s">
        <v>24</v>
      </c>
      <c r="C68" s="42"/>
      <c r="D68" s="15"/>
      <c r="E68" s="17"/>
      <c r="F68" s="21"/>
      <c r="G68" s="17"/>
      <c r="H68" s="17"/>
      <c r="I68" s="17"/>
      <c r="J68" s="18">
        <f t="shared" si="11"/>
        <v>0</v>
      </c>
    </row>
    <row r="69" spans="1:10">
      <c r="A69" s="14"/>
      <c r="B69" s="41" t="s">
        <v>25</v>
      </c>
      <c r="C69" s="42"/>
      <c r="D69" s="15"/>
      <c r="E69" s="47">
        <v>1009.57</v>
      </c>
      <c r="F69" s="21"/>
      <c r="G69" s="17"/>
      <c r="H69" s="17"/>
      <c r="I69" s="17"/>
      <c r="J69" s="18">
        <f t="shared" si="11"/>
        <v>1009.57</v>
      </c>
    </row>
    <row r="70" spans="1:10">
      <c r="A70" s="14"/>
      <c r="B70" s="41" t="s">
        <v>55</v>
      </c>
      <c r="C70" s="42"/>
      <c r="D70" s="15"/>
      <c r="E70" s="17"/>
      <c r="F70" s="21">
        <v>6353.4</v>
      </c>
      <c r="G70" s="17"/>
      <c r="H70" s="17"/>
      <c r="I70" s="17"/>
      <c r="J70" s="18">
        <f t="shared" si="11"/>
        <v>6353.4</v>
      </c>
    </row>
    <row r="71" spans="1:10">
      <c r="A71" s="14"/>
      <c r="B71" s="45"/>
      <c r="C71" s="46"/>
      <c r="D71" s="15"/>
      <c r="E71" s="17"/>
      <c r="F71" s="21"/>
      <c r="G71" s="17"/>
      <c r="H71" s="17"/>
      <c r="I71" s="17"/>
      <c r="J71" s="18">
        <f t="shared" si="11"/>
        <v>0</v>
      </c>
    </row>
    <row r="72" spans="1:10">
      <c r="A72" s="14"/>
      <c r="B72" s="41"/>
      <c r="C72" s="42"/>
      <c r="D72" s="15"/>
      <c r="E72" s="17"/>
      <c r="F72" s="21"/>
      <c r="G72" s="17"/>
      <c r="H72" s="17"/>
      <c r="I72" s="17"/>
      <c r="J72" s="18">
        <f t="shared" si="11"/>
        <v>0</v>
      </c>
    </row>
    <row r="73" spans="1:10">
      <c r="A73" s="14"/>
      <c r="B73" s="57"/>
      <c r="C73" s="58"/>
      <c r="D73" s="15"/>
      <c r="E73" s="17"/>
      <c r="F73" s="17"/>
      <c r="G73" s="17"/>
      <c r="H73" s="17"/>
      <c r="I73" s="21"/>
      <c r="J73" s="18">
        <f t="shared" si="11"/>
        <v>0</v>
      </c>
    </row>
    <row r="74" spans="1:10">
      <c r="A74" s="14"/>
      <c r="B74" s="41"/>
      <c r="C74" s="42"/>
      <c r="D74" s="15"/>
      <c r="E74" s="17"/>
      <c r="F74" s="17"/>
      <c r="G74" s="17"/>
      <c r="H74" s="17"/>
      <c r="I74" s="21"/>
      <c r="J74" s="18">
        <f t="shared" si="11"/>
        <v>0</v>
      </c>
    </row>
    <row r="75" spans="1:10">
      <c r="A75" s="43"/>
      <c r="B75" s="59" t="s">
        <v>6</v>
      </c>
      <c r="C75" s="60"/>
      <c r="D75" s="24"/>
      <c r="E75" s="25">
        <f t="shared" ref="E75:J75" si="12">SUM(E61:E74)</f>
        <v>1009.57</v>
      </c>
      <c r="F75" s="25">
        <f t="shared" si="12"/>
        <v>12019.08</v>
      </c>
      <c r="G75" s="25">
        <f t="shared" si="12"/>
        <v>0</v>
      </c>
      <c r="H75" s="25">
        <f t="shared" si="12"/>
        <v>0</v>
      </c>
      <c r="I75" s="25">
        <f t="shared" si="12"/>
        <v>0</v>
      </c>
      <c r="J75" s="25">
        <f t="shared" si="12"/>
        <v>13028.65</v>
      </c>
    </row>
    <row r="77" spans="1:10">
      <c r="A77" s="48" t="s">
        <v>27</v>
      </c>
      <c r="B77" s="48"/>
      <c r="C77" s="48"/>
      <c r="D77" s="48"/>
      <c r="E77" s="49">
        <f>E42+E75</f>
        <v>4569969.57</v>
      </c>
      <c r="F77" s="49">
        <f>F42+F54+F75</f>
        <v>859481.90999999992</v>
      </c>
      <c r="G77" s="49">
        <f>G42+G54+G75</f>
        <v>130000</v>
      </c>
      <c r="H77" s="49">
        <f>H42+H54</f>
        <v>180000</v>
      </c>
      <c r="I77" s="49">
        <f>I42+I54+I75</f>
        <v>3326801</v>
      </c>
      <c r="J77" s="49">
        <f>J42+J54+J75</f>
        <v>9066252.4800000004</v>
      </c>
    </row>
    <row r="81" spans="1:10">
      <c r="B81" s="4" t="s">
        <v>28</v>
      </c>
      <c r="C81" s="4"/>
      <c r="D81" s="4"/>
    </row>
    <row r="82" spans="1:10" ht="16.5" thickBot="1">
      <c r="I82" s="7" t="s">
        <v>29</v>
      </c>
      <c r="J82" s="7"/>
    </row>
    <row r="83" spans="1:10">
      <c r="A83" s="38" t="s">
        <v>1</v>
      </c>
      <c r="B83" s="61" t="s">
        <v>33</v>
      </c>
      <c r="C83" s="61"/>
      <c r="D83" s="39"/>
      <c r="E83" s="39" t="s">
        <v>35</v>
      </c>
      <c r="F83" s="39" t="s">
        <v>2</v>
      </c>
      <c r="G83" s="39" t="s">
        <v>3</v>
      </c>
      <c r="H83" s="39" t="s">
        <v>36</v>
      </c>
      <c r="I83" s="39" t="s">
        <v>37</v>
      </c>
      <c r="J83" s="40" t="s">
        <v>38</v>
      </c>
    </row>
    <row r="84" spans="1:10">
      <c r="A84" s="14">
        <v>1</v>
      </c>
      <c r="B84" s="62" t="s">
        <v>41</v>
      </c>
      <c r="C84" s="62"/>
      <c r="D84" s="15"/>
      <c r="E84" s="17"/>
      <c r="F84" s="16">
        <v>6641</v>
      </c>
      <c r="G84" s="17"/>
      <c r="H84" s="21"/>
      <c r="I84" s="17">
        <v>4427</v>
      </c>
      <c r="J84" s="18">
        <f>SUM(E84:I84)</f>
        <v>11068</v>
      </c>
    </row>
    <row r="85" spans="1:10">
      <c r="A85" s="14">
        <v>2</v>
      </c>
      <c r="B85" s="62" t="s">
        <v>42</v>
      </c>
      <c r="C85" s="62"/>
      <c r="D85" s="15"/>
      <c r="E85" s="17"/>
      <c r="F85" s="16">
        <v>81593</v>
      </c>
      <c r="G85" s="16"/>
      <c r="H85" s="16"/>
      <c r="I85" s="16"/>
      <c r="J85" s="16">
        <v>81593</v>
      </c>
    </row>
    <row r="86" spans="1:10">
      <c r="A86" s="14"/>
      <c r="B86" s="62"/>
      <c r="C86" s="62"/>
      <c r="D86" s="15"/>
      <c r="E86" s="17"/>
      <c r="F86" s="21"/>
      <c r="G86" s="17"/>
      <c r="H86" s="17"/>
      <c r="I86" s="17"/>
      <c r="J86" s="18"/>
    </row>
    <row r="87" spans="1:10">
      <c r="A87" s="14"/>
      <c r="B87" s="41"/>
      <c r="C87" s="42"/>
      <c r="D87" s="15"/>
      <c r="E87" s="17"/>
      <c r="F87" s="21"/>
      <c r="G87" s="17"/>
      <c r="H87" s="17"/>
      <c r="I87" s="17"/>
      <c r="J87" s="18"/>
    </row>
    <row r="88" spans="1:10">
      <c r="A88" s="14"/>
      <c r="B88" s="57"/>
      <c r="C88" s="58"/>
      <c r="D88" s="15"/>
      <c r="E88" s="17"/>
      <c r="F88" s="17"/>
      <c r="G88" s="17"/>
      <c r="H88" s="17"/>
      <c r="I88" s="21"/>
      <c r="J88" s="18"/>
    </row>
    <row r="89" spans="1:10">
      <c r="A89" s="14"/>
      <c r="B89" s="41"/>
      <c r="C89" s="42"/>
      <c r="D89" s="15"/>
      <c r="E89" s="17"/>
      <c r="F89" s="17"/>
      <c r="G89" s="17"/>
      <c r="H89" s="17"/>
      <c r="I89" s="21"/>
      <c r="J89" s="18">
        <f t="shared" ref="J89" si="13">SUM(E89:I89)</f>
        <v>0</v>
      </c>
    </row>
    <row r="90" spans="1:10">
      <c r="A90" s="43"/>
      <c r="B90" s="59" t="s">
        <v>6</v>
      </c>
      <c r="C90" s="60"/>
      <c r="D90" s="24"/>
      <c r="E90" s="25">
        <f t="shared" ref="E90:J90" si="14">SUM(E84:E89)</f>
        <v>0</v>
      </c>
      <c r="F90" s="25">
        <f t="shared" si="14"/>
        <v>88234</v>
      </c>
      <c r="G90" s="25">
        <f t="shared" si="14"/>
        <v>0</v>
      </c>
      <c r="H90" s="25">
        <f t="shared" si="14"/>
        <v>0</v>
      </c>
      <c r="I90" s="25">
        <f t="shared" si="14"/>
        <v>4427</v>
      </c>
      <c r="J90" s="25">
        <f t="shared" si="14"/>
        <v>92661</v>
      </c>
    </row>
    <row r="92" spans="1:10" ht="14.25" customHeight="1"/>
    <row r="93" spans="1:10" ht="16.5" customHeight="1">
      <c r="A93" s="50"/>
      <c r="B93" s="51" t="s">
        <v>30</v>
      </c>
      <c r="C93" s="51"/>
      <c r="D93" s="51"/>
      <c r="E93" s="52">
        <f t="shared" ref="E93:J93" si="15">SUM(E77+E90)</f>
        <v>4569969.57</v>
      </c>
      <c r="F93" s="52">
        <f t="shared" si="15"/>
        <v>947715.90999999992</v>
      </c>
      <c r="G93" s="52">
        <f t="shared" si="15"/>
        <v>130000</v>
      </c>
      <c r="H93" s="52">
        <f t="shared" si="15"/>
        <v>180000</v>
      </c>
      <c r="I93" s="52">
        <f t="shared" si="15"/>
        <v>3331228</v>
      </c>
      <c r="J93" s="52">
        <f t="shared" si="15"/>
        <v>9158913.4800000004</v>
      </c>
    </row>
    <row r="97" spans="10:10">
      <c r="J97" s="8"/>
    </row>
  </sheetData>
  <mergeCells count="38">
    <mergeCell ref="B63:C63"/>
    <mergeCell ref="B64:C64"/>
    <mergeCell ref="B73:C73"/>
    <mergeCell ref="B75:C75"/>
    <mergeCell ref="B52:C52"/>
    <mergeCell ref="B54:C54"/>
    <mergeCell ref="B60:C60"/>
    <mergeCell ref="B61:C61"/>
    <mergeCell ref="B62:C62"/>
    <mergeCell ref="B45:C45"/>
    <mergeCell ref="B46:C46"/>
    <mergeCell ref="B47:C47"/>
    <mergeCell ref="B48:C48"/>
    <mergeCell ref="B49:C49"/>
    <mergeCell ref="B23:C23"/>
    <mergeCell ref="A6:J6"/>
    <mergeCell ref="B8:C8"/>
    <mergeCell ref="B9:C9"/>
    <mergeCell ref="B16:C16"/>
    <mergeCell ref="B19:C19"/>
    <mergeCell ref="B17:C17"/>
    <mergeCell ref="B40:C40"/>
    <mergeCell ref="B24:C24"/>
    <mergeCell ref="B25:C25"/>
    <mergeCell ref="B27:C27"/>
    <mergeCell ref="A30:C30"/>
    <mergeCell ref="B33:C33"/>
    <mergeCell ref="B34:C34"/>
    <mergeCell ref="B35:C35"/>
    <mergeCell ref="B36:C36"/>
    <mergeCell ref="B37:C37"/>
    <mergeCell ref="B38:C38"/>
    <mergeCell ref="B88:C88"/>
    <mergeCell ref="B90:C90"/>
    <mergeCell ref="B83:C83"/>
    <mergeCell ref="B84:C84"/>
    <mergeCell ref="B85:C85"/>
    <mergeCell ref="B86:C8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2018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</dc:creator>
  <cp:lastModifiedBy>burim.aliu</cp:lastModifiedBy>
  <cp:lastPrinted>2017-04-11T06:22:35Z</cp:lastPrinted>
  <dcterms:created xsi:type="dcterms:W3CDTF">2017-02-10T12:37:25Z</dcterms:created>
  <dcterms:modified xsi:type="dcterms:W3CDTF">2019-05-15T07:29:24Z</dcterms:modified>
</cp:coreProperties>
</file>